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Normalizzazione" sheetId="2" state="visible" r:id="rId4"/>
    <sheet name="Valutazione" sheetId="3" state="visible" r:id="rId5"/>
    <sheet name="Fattori di rischio" sheetId="4" state="visible" r:id="rId6"/>
    <sheet name="Sintesi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<sst xmlns="http://schemas.openxmlformats.org/spreadsheetml/2006/main" count="129" uniqueCount="117">
  <si>
    <t xml:space="preserve">Stima orientativa del valore della farmacia</t>
  </si>
  <si>
    <t xml:space="preserve">Avvertenza</t>
  </si>
  <si>
    <t xml:space="preserve">Questo modello produce un intervallo di valore orientativo, utile per impostare una trattativa o valutare un'offerta. NON è una perizia di stima: una perizia richiede l'esame della documentazione, la verifica dei rischi specifici e l'assunzione di responsabilità professionale sul risultato.</t>
  </si>
  <si>
    <t xml:space="preserve">Come si usa</t>
  </si>
  <si>
    <t xml:space="preserve">1. Nel foglio NORMALIZZAZIONE parti dal risultato di bilancio e correggi le voci distorte.</t>
  </si>
  <si>
    <t xml:space="preserve">2. Nel foglio VALUTAZIONE inserisci le ipotesi: tasso, orizzonte, multiplo, patrimonio netto rettificato.</t>
  </si>
  <si>
    <t xml:space="preserve">3. Il foglio SINTESI confronta i tre metodi e restituisce l'intervallo di valore.</t>
  </si>
  <si>
    <t xml:space="preserve">4. Il foglio FATTORI DI RISCHIO aiuta a capire dove collocarsi dentro l'intervallo.</t>
  </si>
  <si>
    <t xml:space="preserve">Perché non basta</t>
  </si>
  <si>
    <t xml:space="preserve">la percentuale sul fatturato: il moltiplicatore empirico riflette una media di mercato e ignora struttura dei costi, mix di marginalità, durata residua della locazione e dipendenza dell'attività dal titolare. Due farmacie con gli stessi ricavi possono valere in modo molto diverso.</t>
  </si>
  <si>
    <t xml:space="preserve">LEGENDA</t>
  </si>
  <si>
    <t xml:space="preserve">Celle in BLU</t>
  </si>
  <si>
    <t xml:space="preserve">dati da inserire: sono gli unici valori da modificare</t>
  </si>
  <si>
    <t xml:space="preserve">Celle GIALLE</t>
  </si>
  <si>
    <t xml:space="preserve">ipotesi chiave: verificarle sempre prima di leggere i risultati</t>
  </si>
  <si>
    <t xml:space="preserve">Celle in NERO</t>
  </si>
  <si>
    <t xml:space="preserve">calcolate automaticamente: non modificare</t>
  </si>
  <si>
    <t xml:space="preserve">Celle in VERDE</t>
  </si>
  <si>
    <t xml:space="preserve">richiamano un valore da un altro foglio</t>
  </si>
  <si>
    <t xml:space="preserve">PharmaRating — Commercialisti per farmacie · un servizio dello Studio Mogavero &amp; Associati</t>
  </si>
  <si>
    <t xml:space="preserve">www.pharmarating.it – WhatsApp 393 830 2448 – contatti@pharmarating.it</t>
  </si>
  <si>
    <t xml:space="preserve">Modello a uso divulgativo. I risultati sono indicativi e non sostituiscono l'esame del caso concreto. L'analisi preliminare dello studio è gratuita e senza impegno.</t>
  </si>
  <si>
    <t xml:space="preserve">Normalizzazione del reddito</t>
  </si>
  <si>
    <t xml:space="preserve">Voce</t>
  </si>
  <si>
    <t xml:space="preserve">Esercizio n-2</t>
  </si>
  <si>
    <t xml:space="preserve">Esercizio n-1</t>
  </si>
  <si>
    <t xml:space="preserve">Esercizio n</t>
  </si>
  <si>
    <t xml:space="preserve">PUNTO DI PARTENZA</t>
  </si>
  <si>
    <t xml:space="preserve">Risultato ante imposte da bilancio</t>
  </si>
  <si>
    <t xml:space="preserve">RETTIFICHE (segno positivo aumenta il reddito)</t>
  </si>
  <si>
    <t xml:space="preserve">Compenso del titolare già dedotto, in eccesso rispetto al mercato</t>
  </si>
  <si>
    <t xml:space="preserve">Se il titolare si è attribuito un compenso superiore a quello di un direttore, l'eccedenza si riprende.</t>
  </si>
  <si>
    <t xml:space="preserve">Compenso di mercato del titolare non contabilizzato (in negativo)</t>
  </si>
  <si>
    <t xml:space="preserve">Impresa individuale: il compenso non figura in bilancio. Va sottratto qui.</t>
  </si>
  <si>
    <t xml:space="preserve">Costi dei familiari non allineati al mercato</t>
  </si>
  <si>
    <t xml:space="preserve">Differenza fra canone contabilizzato e canone di mercato</t>
  </si>
  <si>
    <t xml:space="preserve">Immobile di proprietà del titolare o canone fuori mercato in un senso o nell'altro.</t>
  </si>
  <si>
    <t xml:space="preserve">Costi non inerenti all'attività</t>
  </si>
  <si>
    <t xml:space="preserve">Componenti straordinarie non ricorrenti</t>
  </si>
  <si>
    <t xml:space="preserve">Plusvalenze, sopravvenienze, indennizzi, contributi una tantum.</t>
  </si>
  <si>
    <t xml:space="preserve">Oneri finanziari da struttura patrimoniale personale</t>
  </si>
  <si>
    <t xml:space="preserve">Interessi su debiti che non seguirebbero l'azienda in caso di cessione.</t>
  </si>
  <si>
    <t xml:space="preserve">Ammortamenti su beni non trasferiti</t>
  </si>
  <si>
    <t xml:space="preserve">Altre rettifiche</t>
  </si>
  <si>
    <t xml:space="preserve">TOTALE RETTIFICHE</t>
  </si>
  <si>
    <t xml:space="preserve">REDDITO NORMALIZZATO ANTE IMPOSTE</t>
  </si>
  <si>
    <t xml:space="preserve">REDDITO ATTESO PER LA VALUTAZIONE</t>
  </si>
  <si>
    <t xml:space="preserve">Peso dell'esercizio n-2</t>
  </si>
  <si>
    <t xml:space="preserve">Peso dell'esercizio n-1</t>
  </si>
  <si>
    <t xml:space="preserve">Peso dell'esercizio n</t>
  </si>
  <si>
    <t xml:space="preserve">Somma dei pesi (deve fare 100%)</t>
  </si>
  <si>
    <t xml:space="preserve">REDDITO NORMALIZZATO MEDIO PONDERATO</t>
  </si>
  <si>
    <t xml:space="preserve">Aliquota fiscale figurativa</t>
  </si>
  <si>
    <t xml:space="preserve">REDDITO NORMALIZZATO NETTO</t>
  </si>
  <si>
    <t xml:space="preserve">I pesi consentono di dare più rilievo agli esercizi recenti. Se l'ultimo esercizio contiene elementi anomali, ridurne il peso invece di correggerlo due volte.</t>
  </si>
  <si>
    <t xml:space="preserve">I tre metodi a confronto</t>
  </si>
  <si>
    <t xml:space="preserve">METODO REDDITUALE</t>
  </si>
  <si>
    <t xml:space="preserve">Reddito normalizzato netto</t>
  </si>
  <si>
    <t xml:space="preserve">Tasso di attualizzazione</t>
  </si>
  <si>
    <t xml:space="preserve">Riflette il rischio dell'attività. Valori di prassi: 9%-14%. Più alto per farmacie piccole, dipendenti dal titolare o con locazione in scadenza.</t>
  </si>
  <si>
    <t xml:space="preserve">Orizzonte di attualizzazione (anni)</t>
  </si>
  <si>
    <t xml:space="preserve">Numero di anni di reddito considerati. Prassi: 6-10 anni.</t>
  </si>
  <si>
    <t xml:space="preserve">VALORE CON METODO REDDITUALE</t>
  </si>
  <si>
    <t xml:space="preserve">Valore attuale di una rendita di durata definita.</t>
  </si>
  <si>
    <t xml:space="preserve">METODO MISTO PATRIMONIALE-REDDITUALE</t>
  </si>
  <si>
    <t xml:space="preserve">Patrimonio netto rettificato</t>
  </si>
  <si>
    <t xml:space="preserve">Patrimonio netto contabile corretto ai valori correnti di beni, magazzino e immobili, al netto dei debiti che restano in capo all'azienda.</t>
  </si>
  <si>
    <t xml:space="preserve">Tasso di rendimento normale del patrimonio</t>
  </si>
  <si>
    <t xml:space="preserve">Reddito normale atteso sul patrimonio</t>
  </si>
  <si>
    <t xml:space="preserve">Sovrareddito annuo</t>
  </si>
  <si>
    <t xml:space="preserve">Anni di capitalizzazione del sovrareddito</t>
  </si>
  <si>
    <t xml:space="preserve">Avviamento</t>
  </si>
  <si>
    <t xml:space="preserve">VALORE CON METODO MISTO</t>
  </si>
  <si>
    <t xml:space="preserve">METODO DEI MULTIPLI</t>
  </si>
  <si>
    <t xml:space="preserve">EBITDA normalizzato</t>
  </si>
  <si>
    <t xml:space="preserve">Margine operativo lordo normalizzato, dopo compenso del titolare e canone di mercato. Si ricava dal Modello 1.</t>
  </si>
  <si>
    <t xml:space="preserve">Multiplo applicato all'EBITDA</t>
  </si>
  <si>
    <t xml:space="preserve">Valori di mercato correnti: 5x-8x. La collocazione dentro l'intervallo dipende dai fattori di rischio del foglio successivo.</t>
  </si>
  <si>
    <t xml:space="preserve">Valore dell'attività (enterprise value)</t>
  </si>
  <si>
    <t xml:space="preserve">Posizione finanziaria netta (in negativo se debito)</t>
  </si>
  <si>
    <t xml:space="preserve">VALORE CON METODO DEI MULTIPLI</t>
  </si>
  <si>
    <t xml:space="preserve">Fattori che spostano il valore</t>
  </si>
  <si>
    <t xml:space="preserve">Fattore</t>
  </si>
  <si>
    <t xml:space="preserve">Peso</t>
  </si>
  <si>
    <t xml:space="preserve">Valutazione (1-5)</t>
  </si>
  <si>
    <t xml:space="preserve">Durata residua e condizioni del contratto di locazione</t>
  </si>
  <si>
    <t xml:space="preserve">5 = contratto lungo con rinnovo garantito; 1 = scadenza vicina o canone fuori mercato.</t>
  </si>
  <si>
    <t xml:space="preserve">Composizione dei ricavi e marginalità per canale</t>
  </si>
  <si>
    <t xml:space="preserve">5 = buona incidenza di libera vendita e servizi; 1 = quasi interamente convenzionato.</t>
  </si>
  <si>
    <t xml:space="preserve">Ubicazione e bacino di utenza</t>
  </si>
  <si>
    <t xml:space="preserve">5 = posizione consolidata, flusso stabile; 1 = concorrenza in crescita o bacino in calo.</t>
  </si>
  <si>
    <t xml:space="preserve">Indipendenza dell'attività dal titolare</t>
  </si>
  <si>
    <t xml:space="preserve">5 = struttura autonoma con personale formato; 1 = tutto ruota sul titolare.</t>
  </si>
  <si>
    <t xml:space="preserve">Andamento pluriennale di ricette e scontrini</t>
  </si>
  <si>
    <t xml:space="preserve">5 = stabile o in crescita; 1 = in calo costante.</t>
  </si>
  <si>
    <t xml:space="preserve">Struttura del personale e costo relativo</t>
  </si>
  <si>
    <t xml:space="preserve">5 = dimensionamento coerente con i volumi; 1 = costo del personale fuori scala.</t>
  </si>
  <si>
    <t xml:space="preserve">Sviluppo dei servizi e dei canali complementari</t>
  </si>
  <si>
    <t xml:space="preserve">5 = presenza consolidata; 1 = assente.</t>
  </si>
  <si>
    <t xml:space="preserve">Somma dei pesi</t>
  </si>
  <si>
    <t xml:space="preserve">PUNTEGGIO PONDERATO</t>
  </si>
  <si>
    <t xml:space="preserve">Posizione nell'intervallo di valore</t>
  </si>
  <si>
    <t xml:space="preserve">Un punteggio di 3 colloca la farmacia a metà dell'intervallo. Sotto 2,5 conviene collocarsi verso il minimo, sopra 3,5 verso il massimo. I pesi sono modificabili: quello che non va modificato è il primo, perché la locazione resta il maggior fattore di rischio di una farmacia in affitto.</t>
  </si>
  <si>
    <t xml:space="preserve">Intervallo di valore</t>
  </si>
  <si>
    <t xml:space="preserve">I TRE METODI</t>
  </si>
  <si>
    <t xml:space="preserve">Metodo reddituale</t>
  </si>
  <si>
    <t xml:space="preserve">Metodo misto patrimoniale-reddituale</t>
  </si>
  <si>
    <t xml:space="preserve">Metodo dei multipli</t>
  </si>
  <si>
    <t xml:space="preserve">INTERVALLO</t>
  </si>
  <si>
    <t xml:space="preserve">Valore minimo</t>
  </si>
  <si>
    <t xml:space="preserve">Valore massimo</t>
  </si>
  <si>
    <t xml:space="preserve">Media dei tre metodi</t>
  </si>
  <si>
    <t xml:space="preserve">VALORE INDICATIVO SECONDO I FATTORI DI RISCHIO</t>
  </si>
  <si>
    <t xml:space="preserve">Un valore che risulta plausibile con approcci diversi è anche un valore più difficile da contestare in trattativa. Se i tre metodi divergono molto, il problema è quasi sempre nella normalizzazione del reddito o nel patrimonio netto rettificato: vanno riviste quelle voci prima di usare il risultato.</t>
  </si>
  <si>
    <t xml:space="preserve">SERVE UNA PERIZIA DI STIMA?</t>
  </si>
  <si>
    <t xml:space="preserve">Questo modello è orientativo. Per trattative, conferimenti, ingresso di soci, divisioni ereditarie, contenzioso o istruttorie bancarie serve una perizia redatta e sottoscritta.</t>
  </si>
  <si>
    <t xml:space="preserve">Analisi preliminare gratuita – WhatsApp 393 830 2448 – www.pharmarating.it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</si>
</sst>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.0%;\(0.0%\);\-"/>
    <numFmt numFmtId="167" formatCode="0"/>
    <numFmt numFmtId="168" formatCode="0.00\x"/>
    <numFmt numFmtId="169" formatCode="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2D52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sz val="10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A626A"/>
      <name val="Arial"/>
      <family val="0"/>
      <charset val="1"/>
    </font>
    <font>
      <b val="true"/>
      <sz val="9"/>
      <color rgb="FF0B2D52"/>
      <name val="Arial"/>
      <family val="0"/>
      <charset val="1"/>
    </font>
    <font>
      <i val="true"/>
      <sz val="9"/>
      <color rgb="FF5A626A"/>
      <name val="Arial"/>
      <family val="0"/>
      <charset val="1"/>
    </font>
    <font>
      <b val="true"/>
      <sz val="10"/>
      <color rgb="FF0B2D52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59A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2D52"/>
        <bgColor rgb="FF333333"/>
      </patternFill>
    </fill>
    <fill>
      <patternFill patternType="solid">
        <fgColor rgb="FFEDF4FB"/>
        <bgColor rgb="FFFFFFFF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59AB"/>
      </bottom>
      <diagonal/>
    </border>
    <border diagonalUp="false" diagonalDown="false">
      <left style="thin">
        <color rgb="FFD8E0E8"/>
      </left>
      <right style="thin">
        <color rgb="FFD8E0E8"/>
      </right>
      <top style="thin">
        <color rgb="FFD8E0E8"/>
      </top>
      <bottom style="thin">
        <color rgb="FFD8E0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14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4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4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DF4FB"/>
      <rgbColor rgb="FF660066"/>
      <rgbColor rgb="FFFF8080"/>
      <rgbColor rgb="FF0059AB"/>
      <rgbColor rgb="FFD8E0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26A"/>
      <rgbColor rgb="FF969696"/>
      <rgbColor rgb="FF0B2D52"/>
      <rgbColor rgb="FF1E9E4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0</xdr:row>
      <xdr:rowOff>0</xdr:rowOff>
    </xdr:from>
    <xdr:to>
      <xdr:col>4</xdr:col>
      <xdr:colOff>376920</xdr:colOff>
      <xdr:row>2</xdr:row>
      <xdr:rowOff>28080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18956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0</xdr:row>
      <xdr:rowOff>0</xdr:rowOff>
    </xdr:from>
    <xdr:to>
      <xdr:col>8</xdr:col>
      <xdr:colOff>376920</xdr:colOff>
      <xdr:row>2</xdr:row>
      <xdr:rowOff>28080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993852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6</xdr:col>
      <xdr:colOff>376920</xdr:colOff>
      <xdr:row>2</xdr:row>
      <xdr:rowOff>28080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782388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7</xdr:col>
      <xdr:colOff>376560</xdr:colOff>
      <xdr:row>2</xdr:row>
      <xdr:rowOff>28080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866952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0</xdr:row>
      <xdr:rowOff>0</xdr:rowOff>
    </xdr:from>
    <xdr:to>
      <xdr:col>3</xdr:col>
      <xdr:colOff>1388160</xdr:colOff>
      <xdr:row>2</xdr:row>
      <xdr:rowOff>28080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4651920" y="0"/>
          <a:ext cx="1599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78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/>
      <c r="B2" s="3"/>
    </row>
    <row r="3" customFormat="false" ht="55.5" hidden="false" customHeight="true" outlineLevel="0" collapsed="false">
      <c r="A3" s="4" t="s">
        <v>1</v>
      </c>
      <c r="B3" s="5" t="s">
        <v>2</v>
      </c>
    </row>
    <row r="5" customFormat="false" ht="15" hidden="false" customHeight="true" outlineLevel="0" collapsed="false">
      <c r="A5" s="6" t="s">
        <v>3</v>
      </c>
    </row>
    <row r="6" customFormat="false" ht="15" hidden="false" customHeight="true" outlineLevel="0" collapsed="false">
      <c r="B6" s="7" t="s">
        <v>4</v>
      </c>
    </row>
    <row r="7" customFormat="false" ht="15" hidden="false" customHeight="true" outlineLevel="0" collapsed="false">
      <c r="B7" s="7" t="s">
        <v>5</v>
      </c>
    </row>
    <row r="8" customFormat="false" ht="15" hidden="false" customHeight="true" outlineLevel="0" collapsed="false">
      <c r="B8" s="7" t="s">
        <v>6</v>
      </c>
    </row>
    <row r="9" customFormat="false" ht="15" hidden="false" customHeight="true" outlineLevel="0" collapsed="false">
      <c r="B9" s="7" t="s">
        <v>7</v>
      </c>
    </row>
    <row r="11" customFormat="false" ht="55.5" hidden="false" customHeight="true" outlineLevel="0" collapsed="false">
      <c r="A11" s="6" t="s">
        <v>8</v>
      </c>
      <c r="B11" s="8" t="s">
        <v>9</v>
      </c>
    </row>
    <row r="13" customFormat="false" ht="18" hidden="false" customHeight="true" outlineLevel="0" collapsed="false">
      <c r="A13" s="9" t="s">
        <v>10</v>
      </c>
      <c r="B13" s="9"/>
    </row>
    <row r="14" customFormat="false" ht="15" hidden="false" customHeight="true" outlineLevel="0" collapsed="false">
      <c r="A14" s="6" t="s">
        <v>11</v>
      </c>
      <c r="B14" s="10" t="s">
        <v>12</v>
      </c>
    </row>
    <row r="15" customFormat="false" ht="15" hidden="false" customHeight="true" outlineLevel="0" collapsed="false">
      <c r="A15" s="6" t="s">
        <v>13</v>
      </c>
      <c r="B15" s="10" t="s">
        <v>14</v>
      </c>
    </row>
    <row r="16" customFormat="false" ht="15" hidden="false" customHeight="true" outlineLevel="0" collapsed="false">
      <c r="A16" s="6" t="s">
        <v>15</v>
      </c>
      <c r="B16" s="10" t="s">
        <v>16</v>
      </c>
    </row>
    <row r="17" customFormat="false" ht="15" hidden="false" customHeight="true" outlineLevel="0" collapsed="false">
      <c r="A17" s="6" t="s">
        <v>17</v>
      </c>
      <c r="B17" s="10" t="s">
        <v>18</v>
      </c>
    </row>
    <row r="20" customFormat="false" ht="15" hidden="false" customHeight="true" outlineLevel="0" collapsed="false">
      <c r="A20" s="11" t="s">
        <v>19</v>
      </c>
    </row>
    <row r="21" customFormat="false" ht="15" hidden="false" customHeight="true" outlineLevel="0" collapsed="false">
      <c r="A21" s="10" t="s">
        <v>20</v>
      </c>
    </row>
    <row r="22" customFormat="false" ht="15" hidden="false" customHeight="true" outlineLevel="0" collapsed="false">
      <c r="A22" s="1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E4B"/>
    <pageSetUpPr fitToPage="fals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8"/>
    <col collapsed="false" customWidth="true" hidden="false" outlineLevel="0" max="4" min="2" style="1" width="16"/>
    <col collapsed="false" customWidth="true" hidden="false" outlineLevel="0" max="5" min="5" style="1" width="3"/>
    <col collapsed="false" customWidth="true" hidden="false" outlineLevel="0" max="6" min="6" style="1" width="42"/>
  </cols>
  <sheetData>
    <row r="1" customFormat="false" ht="17.25" hidden="false" customHeight="true" outlineLevel="0" collapsed="false">
      <c r="A1" s="2" t="s">
        <v>22</v>
      </c>
    </row>
    <row r="2" customFormat="false" ht="15" hidden="false" customHeight="true" outlineLevel="0" collapsed="false">
      <c r="A2" s="3"/>
      <c r="B2" s="3"/>
      <c r="C2" s="3"/>
      <c r="D2" s="3"/>
    </row>
    <row r="3" customFormat="false" ht="27.75" hidden="false" customHeight="true" outlineLevel="0" collapsed="false">
      <c r="A3" s="13" t="s">
        <v>23</v>
      </c>
      <c r="B3" s="13" t="s">
        <v>24</v>
      </c>
      <c r="C3" s="13" t="s">
        <v>25</v>
      </c>
      <c r="D3" s="13" t="s">
        <v>26</v>
      </c>
    </row>
    <row r="4" customFormat="false" ht="18" hidden="false" customHeight="true" outlineLevel="0" collapsed="false">
      <c r="A4" s="9" t="s">
        <v>27</v>
      </c>
      <c r="B4" s="9"/>
      <c r="C4" s="9"/>
      <c r="D4" s="9"/>
    </row>
    <row r="5" customFormat="false" ht="15" hidden="false" customHeight="true" outlineLevel="0" collapsed="false">
      <c r="A5" s="7" t="s">
        <v>28</v>
      </c>
      <c r="B5" s="14"/>
      <c r="C5" s="14"/>
      <c r="D5" s="14"/>
    </row>
    <row r="7" customFormat="false" ht="18" hidden="false" customHeight="true" outlineLevel="0" collapsed="false">
      <c r="A7" s="9" t="s">
        <v>29</v>
      </c>
      <c r="B7" s="9"/>
      <c r="C7" s="9"/>
      <c r="D7" s="9"/>
    </row>
    <row r="8" customFormat="false" ht="25.5" hidden="false" customHeight="true" outlineLevel="0" collapsed="false">
      <c r="A8" s="15" t="s">
        <v>30</v>
      </c>
      <c r="B8" s="16"/>
      <c r="C8" s="16"/>
      <c r="D8" s="16"/>
      <c r="F8" s="17" t="s">
        <v>31</v>
      </c>
    </row>
    <row r="9" customFormat="false" ht="25.5" hidden="false" customHeight="true" outlineLevel="0" collapsed="false">
      <c r="A9" s="15" t="s">
        <v>32</v>
      </c>
      <c r="B9" s="16"/>
      <c r="C9" s="16"/>
      <c r="D9" s="16"/>
      <c r="F9" s="17" t="s">
        <v>33</v>
      </c>
    </row>
    <row r="10" customFormat="false" ht="15" hidden="false" customHeight="true" outlineLevel="0" collapsed="false">
      <c r="A10" s="15" t="s">
        <v>34</v>
      </c>
      <c r="B10" s="14"/>
      <c r="C10" s="14"/>
      <c r="D10" s="14"/>
    </row>
    <row r="11" customFormat="false" ht="25.5" hidden="false" customHeight="true" outlineLevel="0" collapsed="false">
      <c r="A11" s="15" t="s">
        <v>35</v>
      </c>
      <c r="B11" s="16"/>
      <c r="C11" s="16"/>
      <c r="D11" s="16"/>
      <c r="F11" s="17" t="s">
        <v>36</v>
      </c>
    </row>
    <row r="12" customFormat="false" ht="15" hidden="false" customHeight="true" outlineLevel="0" collapsed="false">
      <c r="A12" s="15" t="s">
        <v>37</v>
      </c>
      <c r="B12" s="14"/>
      <c r="C12" s="14"/>
      <c r="D12" s="14"/>
    </row>
    <row r="13" customFormat="false" ht="25.5" hidden="false" customHeight="true" outlineLevel="0" collapsed="false">
      <c r="A13" s="15" t="s">
        <v>38</v>
      </c>
      <c r="B13" s="14"/>
      <c r="C13" s="14"/>
      <c r="D13" s="14"/>
      <c r="F13" s="17" t="s">
        <v>39</v>
      </c>
    </row>
    <row r="14" customFormat="false" ht="25.5" hidden="false" customHeight="true" outlineLevel="0" collapsed="false">
      <c r="A14" s="15" t="s">
        <v>40</v>
      </c>
      <c r="B14" s="14"/>
      <c r="C14" s="14"/>
      <c r="D14" s="14"/>
      <c r="F14" s="17" t="s">
        <v>41</v>
      </c>
    </row>
    <row r="15" customFormat="false" ht="15" hidden="false" customHeight="true" outlineLevel="0" collapsed="false">
      <c r="A15" s="15" t="s">
        <v>42</v>
      </c>
      <c r="B15" s="14"/>
      <c r="C15" s="14"/>
      <c r="D15" s="14"/>
    </row>
    <row r="16" customFormat="false" ht="15" hidden="false" customHeight="true" outlineLevel="0" collapsed="false">
      <c r="A16" s="15" t="s">
        <v>43</v>
      </c>
      <c r="B16" s="14"/>
      <c r="C16" s="14"/>
      <c r="D16" s="14"/>
    </row>
    <row r="17" customFormat="false" ht="15" hidden="false" customHeight="true" outlineLevel="0" collapsed="false">
      <c r="A17" s="6" t="s">
        <v>44</v>
      </c>
      <c r="B17" s="18" t="n">
        <f aca="false">SUM(B8:B16)</f>
        <v>0</v>
      </c>
      <c r="C17" s="18" t="n">
        <f aca="false">SUM(C8:C16)</f>
        <v>0</v>
      </c>
      <c r="D17" s="18" t="n">
        <f aca="false">SUM(D8:D16)</f>
        <v>0</v>
      </c>
    </row>
    <row r="18" customFormat="false" ht="15" hidden="false" customHeight="true" outlineLevel="0" collapsed="false">
      <c r="A18" s="6" t="s">
        <v>45</v>
      </c>
      <c r="B18" s="18" t="n">
        <f aca="false">B5+B17</f>
        <v>0</v>
      </c>
      <c r="C18" s="18" t="n">
        <f aca="false">C5+C17</f>
        <v>0</v>
      </c>
      <c r="D18" s="18" t="n">
        <f aca="false">D5+D17</f>
        <v>0</v>
      </c>
    </row>
    <row r="20" customFormat="false" ht="18" hidden="false" customHeight="true" outlineLevel="0" collapsed="false">
      <c r="A20" s="9" t="s">
        <v>46</v>
      </c>
      <c r="B20" s="9"/>
      <c r="C20" s="9"/>
      <c r="D20" s="9"/>
    </row>
    <row r="21" customFormat="false" ht="15" hidden="false" customHeight="true" outlineLevel="0" collapsed="false">
      <c r="A21" s="7" t="s">
        <v>47</v>
      </c>
      <c r="B21" s="19" t="n">
        <v>0.2</v>
      </c>
    </row>
    <row r="22" customFormat="false" ht="15" hidden="false" customHeight="true" outlineLevel="0" collapsed="false">
      <c r="A22" s="7" t="s">
        <v>48</v>
      </c>
      <c r="B22" s="19" t="n">
        <v>0.3</v>
      </c>
    </row>
    <row r="23" customFormat="false" ht="15" hidden="false" customHeight="true" outlineLevel="0" collapsed="false">
      <c r="A23" s="7" t="s">
        <v>49</v>
      </c>
      <c r="B23" s="19" t="n">
        <v>0.5</v>
      </c>
    </row>
    <row r="24" customFormat="false" ht="15" hidden="false" customHeight="true" outlineLevel="0" collapsed="false">
      <c r="A24" s="7" t="s">
        <v>50</v>
      </c>
      <c r="B24" s="20" t="n">
        <f aca="false">B21+B22+B23</f>
        <v>1</v>
      </c>
    </row>
    <row r="25" customFormat="false" ht="15" hidden="false" customHeight="true" outlineLevel="0" collapsed="false">
      <c r="A25" s="6" t="s">
        <v>51</v>
      </c>
      <c r="B25" s="18" t="n">
        <f aca="false">B18*B21+C18*B22+D18*B23</f>
        <v>0</v>
      </c>
    </row>
    <row r="26" customFormat="false" ht="15" hidden="false" customHeight="true" outlineLevel="0" collapsed="false">
      <c r="A26" s="7" t="s">
        <v>52</v>
      </c>
      <c r="B26" s="19" t="n">
        <v>0.3</v>
      </c>
    </row>
    <row r="27" customFormat="false" ht="15" hidden="false" customHeight="true" outlineLevel="0" collapsed="false">
      <c r="A27" s="6" t="s">
        <v>53</v>
      </c>
      <c r="B27" s="18" t="n">
        <f aca="false">B25*(1-B26)</f>
        <v>0</v>
      </c>
    </row>
    <row r="29" customFormat="false" ht="32.25" hidden="false" customHeight="true" outlineLevel="0" collapsed="false">
      <c r="A29" s="17" t="s">
        <v>54</v>
      </c>
    </row>
    <row r="31" customFormat="false" ht="15" hidden="false" customHeight="true" outlineLevel="0" collapsed="false">
      <c r="A31" s="11" t="s">
        <v>19</v>
      </c>
    </row>
    <row r="32" customFormat="false" ht="15" hidden="false" customHeight="true" outlineLevel="0" collapsed="false">
      <c r="A32" s="10" t="s">
        <v>20</v>
      </c>
    </row>
    <row r="33" customFormat="false" ht="15" hidden="false" customHeight="true" outlineLevel="0" collapsed="false">
      <c r="A33" s="1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8"/>
    <col collapsed="false" customWidth="true" hidden="false" outlineLevel="0" max="3" min="3" style="1" width="3"/>
    <col collapsed="false" customWidth="true" hidden="false" outlineLevel="0" max="4" min="4" style="1" width="44"/>
  </cols>
  <sheetData>
    <row r="1" customFormat="false" ht="17.25" hidden="false" customHeight="true" outlineLevel="0" collapsed="false">
      <c r="A1" s="2" t="s">
        <v>55</v>
      </c>
    </row>
    <row r="2" customFormat="false" ht="15" hidden="false" customHeight="true" outlineLevel="0" collapsed="false">
      <c r="A2" s="3"/>
      <c r="B2" s="3"/>
    </row>
    <row r="3" customFormat="false" ht="18" hidden="false" customHeight="true" outlineLevel="0" collapsed="false">
      <c r="A3" s="9" t="s">
        <v>56</v>
      </c>
      <c r="B3" s="9"/>
    </row>
    <row r="4" customFormat="false" ht="15" hidden="false" customHeight="true" outlineLevel="0" collapsed="false">
      <c r="A4" s="7" t="s">
        <v>57</v>
      </c>
      <c r="B4" s="21" t="n">
        <f aca="false">Normalizzazione!B27</f>
        <v>0</v>
      </c>
    </row>
    <row r="5" customFormat="false" ht="30" hidden="false" customHeight="true" outlineLevel="0" collapsed="false">
      <c r="A5" s="6" t="s">
        <v>58</v>
      </c>
      <c r="B5" s="19" t="n">
        <v>0.11</v>
      </c>
      <c r="D5" s="17" t="s">
        <v>59</v>
      </c>
    </row>
    <row r="6" customFormat="false" ht="15" hidden="false" customHeight="true" outlineLevel="0" collapsed="false">
      <c r="A6" s="6" t="s">
        <v>60</v>
      </c>
      <c r="B6" s="22" t="n">
        <v>8</v>
      </c>
      <c r="D6" s="12" t="s">
        <v>61</v>
      </c>
    </row>
    <row r="7" customFormat="false" ht="15" hidden="false" customHeight="true" outlineLevel="0" collapsed="false">
      <c r="A7" s="6" t="s">
        <v>62</v>
      </c>
      <c r="B7" s="18" t="n">
        <f aca="false">IFERROR(B4*(1-(1+B5)^-B6)/B5,0)</f>
        <v>0</v>
      </c>
    </row>
    <row r="8" customFormat="false" ht="15" hidden="false" customHeight="true" outlineLevel="0" collapsed="false">
      <c r="A8" s="12" t="s">
        <v>63</v>
      </c>
    </row>
    <row r="10" customFormat="false" ht="18" hidden="false" customHeight="true" outlineLevel="0" collapsed="false">
      <c r="A10" s="9" t="s">
        <v>64</v>
      </c>
      <c r="B10" s="9"/>
    </row>
    <row r="11" customFormat="false" ht="30" hidden="false" customHeight="true" outlineLevel="0" collapsed="false">
      <c r="A11" s="6" t="s">
        <v>65</v>
      </c>
      <c r="B11" s="16"/>
      <c r="D11" s="17" t="s">
        <v>66</v>
      </c>
    </row>
    <row r="12" customFormat="false" ht="15" hidden="false" customHeight="true" outlineLevel="0" collapsed="false">
      <c r="A12" s="6" t="s">
        <v>67</v>
      </c>
      <c r="B12" s="19" t="n">
        <v>0.05</v>
      </c>
    </row>
    <row r="13" customFormat="false" ht="15" hidden="false" customHeight="true" outlineLevel="0" collapsed="false">
      <c r="A13" s="7" t="s">
        <v>68</v>
      </c>
      <c r="B13" s="23" t="n">
        <f aca="false">B11*B12</f>
        <v>0</v>
      </c>
    </row>
    <row r="14" customFormat="false" ht="15" hidden="false" customHeight="true" outlineLevel="0" collapsed="false">
      <c r="A14" s="7" t="s">
        <v>69</v>
      </c>
      <c r="B14" s="23" t="n">
        <f aca="false">B4-B13</f>
        <v>0</v>
      </c>
    </row>
    <row r="15" customFormat="false" ht="15" hidden="false" customHeight="true" outlineLevel="0" collapsed="false">
      <c r="A15" s="6" t="s">
        <v>70</v>
      </c>
      <c r="B15" s="22" t="n">
        <v>5</v>
      </c>
    </row>
    <row r="16" customFormat="false" ht="15" hidden="false" customHeight="true" outlineLevel="0" collapsed="false">
      <c r="A16" s="7" t="s">
        <v>71</v>
      </c>
      <c r="B16" s="23" t="n">
        <f aca="false">IFERROR(B14*(1-(1+B5)^-B15)/B5,0)</f>
        <v>0</v>
      </c>
    </row>
    <row r="17" customFormat="false" ht="15" hidden="false" customHeight="true" outlineLevel="0" collapsed="false">
      <c r="A17" s="6" t="s">
        <v>72</v>
      </c>
      <c r="B17" s="18" t="n">
        <f aca="false">B11+B16</f>
        <v>0</v>
      </c>
    </row>
    <row r="19" customFormat="false" ht="18" hidden="false" customHeight="true" outlineLevel="0" collapsed="false">
      <c r="A19" s="9" t="s">
        <v>73</v>
      </c>
      <c r="B19" s="9"/>
    </row>
    <row r="20" customFormat="false" ht="30" hidden="false" customHeight="true" outlineLevel="0" collapsed="false">
      <c r="A20" s="6" t="s">
        <v>74</v>
      </c>
      <c r="B20" s="16"/>
      <c r="D20" s="17" t="s">
        <v>75</v>
      </c>
    </row>
    <row r="21" customFormat="false" ht="30" hidden="false" customHeight="true" outlineLevel="0" collapsed="false">
      <c r="A21" s="6" t="s">
        <v>76</v>
      </c>
      <c r="B21" s="24" t="n">
        <v>6</v>
      </c>
      <c r="D21" s="17" t="s">
        <v>77</v>
      </c>
    </row>
    <row r="22" customFormat="false" ht="15" hidden="false" customHeight="true" outlineLevel="0" collapsed="false">
      <c r="A22" s="7" t="s">
        <v>78</v>
      </c>
      <c r="B22" s="23" t="n">
        <f aca="false">B20*B21</f>
        <v>0</v>
      </c>
    </row>
    <row r="23" customFormat="false" ht="15" hidden="false" customHeight="true" outlineLevel="0" collapsed="false">
      <c r="A23" s="6" t="s">
        <v>79</v>
      </c>
      <c r="B23" s="16"/>
    </row>
    <row r="24" customFormat="false" ht="15" hidden="false" customHeight="true" outlineLevel="0" collapsed="false">
      <c r="A24" s="6" t="s">
        <v>80</v>
      </c>
      <c r="B24" s="18" t="n">
        <f aca="false">B22+B23</f>
        <v>0</v>
      </c>
    </row>
    <row r="26" customFormat="false" ht="15" hidden="false" customHeight="true" outlineLevel="0" collapsed="false">
      <c r="A26" s="11" t="s">
        <v>19</v>
      </c>
    </row>
    <row r="27" customFormat="false" ht="15" hidden="false" customHeight="true" outlineLevel="0" collapsed="false">
      <c r="A27" s="10" t="s">
        <v>20</v>
      </c>
    </row>
    <row r="28" customFormat="false" ht="15" hidden="false" customHeight="true" outlineLevel="0" collapsed="false">
      <c r="A28" s="1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9E4B"/>
    <pageSetUpPr fitToPage="fals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3" min="2" style="1" width="14"/>
    <col collapsed="false" customWidth="true" hidden="false" outlineLevel="0" max="4" min="4" style="1" width="3"/>
    <col collapsed="false" customWidth="true" hidden="false" outlineLevel="0" max="5" min="5" style="1" width="46"/>
  </cols>
  <sheetData>
    <row r="1" customFormat="false" ht="17.25" hidden="false" customHeight="true" outlineLevel="0" collapsed="false">
      <c r="A1" s="2" t="s">
        <v>81</v>
      </c>
    </row>
    <row r="2" customFormat="false" ht="15" hidden="false" customHeight="true" outlineLevel="0" collapsed="false">
      <c r="A2" s="3"/>
      <c r="B2" s="3"/>
      <c r="C2" s="3"/>
    </row>
    <row r="3" customFormat="false" ht="27.75" hidden="false" customHeight="true" outlineLevel="0" collapsed="false">
      <c r="A3" s="13" t="s">
        <v>82</v>
      </c>
      <c r="B3" s="13" t="s">
        <v>83</v>
      </c>
      <c r="C3" s="13" t="s">
        <v>84</v>
      </c>
    </row>
    <row r="4" customFormat="false" ht="25.5" hidden="false" customHeight="true" outlineLevel="0" collapsed="false">
      <c r="A4" s="7" t="s">
        <v>85</v>
      </c>
      <c r="B4" s="25" t="n">
        <v>0.2</v>
      </c>
      <c r="C4" s="22" t="n">
        <v>3</v>
      </c>
      <c r="E4" s="26" t="s">
        <v>86</v>
      </c>
    </row>
    <row r="5" customFormat="false" ht="25.5" hidden="false" customHeight="true" outlineLevel="0" collapsed="false">
      <c r="A5" s="7" t="s">
        <v>87</v>
      </c>
      <c r="B5" s="25" t="n">
        <v>0.2</v>
      </c>
      <c r="C5" s="22" t="n">
        <v>3</v>
      </c>
      <c r="E5" s="26" t="s">
        <v>88</v>
      </c>
    </row>
    <row r="6" customFormat="false" ht="25.5" hidden="false" customHeight="true" outlineLevel="0" collapsed="false">
      <c r="A6" s="7" t="s">
        <v>89</v>
      </c>
      <c r="B6" s="25" t="n">
        <v>0.15</v>
      </c>
      <c r="C6" s="22" t="n">
        <v>3</v>
      </c>
      <c r="E6" s="26" t="s">
        <v>90</v>
      </c>
    </row>
    <row r="7" customFormat="false" ht="25.5" hidden="false" customHeight="true" outlineLevel="0" collapsed="false">
      <c r="A7" s="7" t="s">
        <v>91</v>
      </c>
      <c r="B7" s="25" t="n">
        <v>0.15</v>
      </c>
      <c r="C7" s="22" t="n">
        <v>3</v>
      </c>
      <c r="E7" s="26" t="s">
        <v>92</v>
      </c>
    </row>
    <row r="8" customFormat="false" ht="25.5" hidden="false" customHeight="true" outlineLevel="0" collapsed="false">
      <c r="A8" s="7" t="s">
        <v>93</v>
      </c>
      <c r="B8" s="25" t="n">
        <v>0.15</v>
      </c>
      <c r="C8" s="22" t="n">
        <v>3</v>
      </c>
      <c r="E8" s="26" t="s">
        <v>94</v>
      </c>
    </row>
    <row r="9" customFormat="false" ht="25.5" hidden="false" customHeight="true" outlineLevel="0" collapsed="false">
      <c r="A9" s="7" t="s">
        <v>95</v>
      </c>
      <c r="B9" s="25" t="n">
        <v>0.1</v>
      </c>
      <c r="C9" s="22" t="n">
        <v>3</v>
      </c>
      <c r="E9" s="26" t="s">
        <v>96</v>
      </c>
    </row>
    <row r="10" customFormat="false" ht="25.5" hidden="false" customHeight="true" outlineLevel="0" collapsed="false">
      <c r="A10" s="7" t="s">
        <v>97</v>
      </c>
      <c r="B10" s="25" t="n">
        <v>0.05</v>
      </c>
      <c r="C10" s="22" t="n">
        <v>3</v>
      </c>
      <c r="E10" s="26" t="s">
        <v>98</v>
      </c>
    </row>
    <row r="11" customFormat="false" ht="15" hidden="false" customHeight="true" outlineLevel="0" collapsed="false">
      <c r="A11" s="6" t="s">
        <v>99</v>
      </c>
      <c r="B11" s="27" t="n">
        <f aca="false">SUM(B4:B10)</f>
        <v>1</v>
      </c>
    </row>
    <row r="12" customFormat="false" ht="15" hidden="false" customHeight="true" outlineLevel="0" collapsed="false">
      <c r="A12" s="6" t="s">
        <v>100</v>
      </c>
      <c r="C12" s="28" t="n">
        <f aca="false">SUMPRODUCT(B4:B10,C4:C10)</f>
        <v>3</v>
      </c>
    </row>
    <row r="13" customFormat="false" ht="15" hidden="false" customHeight="true" outlineLevel="0" collapsed="false">
      <c r="A13" s="6" t="s">
        <v>101</v>
      </c>
      <c r="C13" s="29" t="n">
        <f aca="false">IFERROR((C12-1)/4,0)</f>
        <v>0.5</v>
      </c>
    </row>
    <row r="15" customFormat="false" ht="53.25" hidden="false" customHeight="true" outlineLevel="0" collapsed="false">
      <c r="A15" s="17" t="s">
        <v>102</v>
      </c>
    </row>
    <row r="17" customFormat="false" ht="15" hidden="false" customHeight="true" outlineLevel="0" collapsed="false">
      <c r="A17" s="11" t="s">
        <v>19</v>
      </c>
    </row>
    <row r="18" customFormat="false" ht="15" hidden="false" customHeight="true" outlineLevel="0" collapsed="false">
      <c r="A18" s="10" t="s">
        <v>20</v>
      </c>
    </row>
    <row r="19" customFormat="false" ht="15" hidden="false" customHeight="true" outlineLevel="0" collapsed="false">
      <c r="A19" s="1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D52"/>
    <pageSetUpPr fitToPage="fals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20"/>
    <col collapsed="false" customWidth="true" hidden="false" outlineLevel="0" max="3" min="3" style="1" width="3"/>
    <col collapsed="false" customWidth="true" hidden="false" outlineLevel="0" max="4" min="4" style="1" width="44"/>
  </cols>
  <sheetData>
    <row r="1" customFormat="false" ht="17.25" hidden="false" customHeight="true" outlineLevel="0" collapsed="false">
      <c r="A1" s="2" t="s">
        <v>103</v>
      </c>
    </row>
    <row r="2" customFormat="false" ht="15" hidden="false" customHeight="true" outlineLevel="0" collapsed="false">
      <c r="A2" s="3"/>
      <c r="B2" s="3"/>
    </row>
    <row r="3" customFormat="false" ht="18" hidden="false" customHeight="true" outlineLevel="0" collapsed="false">
      <c r="A3" s="9" t="s">
        <v>104</v>
      </c>
      <c r="B3" s="9"/>
    </row>
    <row r="4" customFormat="false" ht="15" hidden="false" customHeight="true" outlineLevel="0" collapsed="false">
      <c r="A4" s="7" t="s">
        <v>105</v>
      </c>
      <c r="B4" s="21" t="n">
        <f aca="false">Valutazione!B7</f>
        <v>0</v>
      </c>
    </row>
    <row r="5" customFormat="false" ht="15" hidden="false" customHeight="true" outlineLevel="0" collapsed="false">
      <c r="A5" s="7" t="s">
        <v>106</v>
      </c>
      <c r="B5" s="21" t="n">
        <f aca="false">Valutazione!B17</f>
        <v>0</v>
      </c>
    </row>
    <row r="6" customFormat="false" ht="15" hidden="false" customHeight="true" outlineLevel="0" collapsed="false">
      <c r="A6" s="7" t="s">
        <v>107</v>
      </c>
      <c r="B6" s="21" t="n">
        <f aca="false">Valutazione!B24</f>
        <v>0</v>
      </c>
    </row>
    <row r="8" customFormat="false" ht="18" hidden="false" customHeight="true" outlineLevel="0" collapsed="false">
      <c r="A8" s="9" t="s">
        <v>108</v>
      </c>
      <c r="B8" s="9"/>
    </row>
    <row r="9" customFormat="false" ht="15" hidden="false" customHeight="true" outlineLevel="0" collapsed="false">
      <c r="A9" s="6" t="s">
        <v>109</v>
      </c>
      <c r="B9" s="18" t="n">
        <f aca="false">MIN(B4:B6)</f>
        <v>0</v>
      </c>
    </row>
    <row r="10" customFormat="false" ht="15" hidden="false" customHeight="true" outlineLevel="0" collapsed="false">
      <c r="A10" s="6" t="s">
        <v>110</v>
      </c>
      <c r="B10" s="18" t="n">
        <f aca="false">MAX(B4:B6)</f>
        <v>0</v>
      </c>
    </row>
    <row r="11" customFormat="false" ht="15" hidden="false" customHeight="true" outlineLevel="0" collapsed="false">
      <c r="A11" s="7" t="s">
        <v>111</v>
      </c>
      <c r="B11" s="23" t="n">
        <f aca="false">AVERAGE(B4:B6)</f>
        <v>0</v>
      </c>
    </row>
    <row r="12" customFormat="false" ht="15" hidden="false" customHeight="true" outlineLevel="0" collapsed="false">
      <c r="A12" s="6" t="s">
        <v>112</v>
      </c>
      <c r="B12" s="30" t="n">
        <f aca="false">B9+(B10-B9)*'Fattori di rischio'!C13</f>
        <v>0</v>
      </c>
    </row>
    <row r="14" customFormat="false" ht="60" hidden="false" customHeight="true" outlineLevel="0" collapsed="false">
      <c r="A14" s="31" t="s">
        <v>113</v>
      </c>
      <c r="B14" s="31"/>
    </row>
    <row r="16" customFormat="false" ht="18" hidden="false" customHeight="true" outlineLevel="0" collapsed="false">
      <c r="A16" s="9" t="s">
        <v>114</v>
      </c>
      <c r="B16" s="9"/>
    </row>
    <row r="17" customFormat="false" ht="31.5" hidden="false" customHeight="true" outlineLevel="0" collapsed="false">
      <c r="A17" s="32" t="s">
        <v>115</v>
      </c>
      <c r="B17" s="32"/>
    </row>
    <row r="18" customFormat="false" ht="15" hidden="false" customHeight="true" outlineLevel="0" collapsed="false">
      <c r="A18" s="33" t="s">
        <v>116</v>
      </c>
    </row>
    <row r="20" customFormat="false" ht="15" hidden="false" customHeight="true" outlineLevel="0" collapsed="false">
      <c r="A20" s="11" t="s">
        <v>19</v>
      </c>
    </row>
    <row r="21" customFormat="false" ht="15" hidden="false" customHeight="true" outlineLevel="0" collapsed="false">
      <c r="A21" s="10" t="s">
        <v>20</v>
      </c>
    </row>
    <row r="22" customFormat="false" ht="15" hidden="false" customHeight="true" outlineLevel="0" collapsed="false">
      <c r="A22" s="12" t="s">
        <v>21</v>
      </c>
    </row>
  </sheetData>
  <mergeCells count="2">
    <mergeCell ref="A14:B14"/>
    <mergeCell ref="A17:B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2026-08-20T13:02:43Z</dcterms:created>
  <dc:creator>Studio Mogavero &amp; Associati – PharmaCheck Italia</dc:creator>
  <dc:description>Modello PharmaCheck Italia – www.pharmacheckitalia.com – WhatsApp 393 830 2448</dc:description>
  <cp:keywords>farmacia analisi economico-finanziaria commercialista PharmaCheck Italia</cp:keywords>
  <dc:language>en-US</dc:language>
  <cp:lastModifiedBy/>
  <dcterms:modified xsi:type="dcterms:W3CDTF">2026-09-02T15:19:48Z</dcterms:modified>
  <cp:revision>0</cp:revision>
  <dc:subject/>
  <dc:title>Stima orientativa del valore della farmacia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