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Conto economico" sheetId="2" state="visible" r:id="rId4"/>
    <sheet name="Stato patrimoniale" sheetId="3" state="visible" r:id="rId5"/>
    <sheet name="Indici" sheetId="4" state="visible" r:id="rId6"/>
    <sheet name="Sintesi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<sst xmlns="http://schemas.openxmlformats.org/spreadsheetml/2006/main" count="183" uniqueCount="149">
  <si>
    <t xml:space="preserve">Analisi economico-finanziaria della farmacia</t>
  </si>
  <si>
    <t xml:space="preserve">A cosa serve</t>
  </si>
  <si>
    <t xml:space="preserve">Riclassifica il conto economico e lo stato patrimoniale della farmacia e calcola gli indici di redditività, di struttura finanziaria e di rotazione, su tre esercizi a confronto.</t>
  </si>
  <si>
    <t xml:space="preserve">Come si usa</t>
  </si>
  <si>
    <t xml:space="preserve">1. Apri il foglio CONTO ECONOMICO e inserisci i dati nelle celle blu, per ciascuno dei tre esercizi.</t>
  </si>
  <si>
    <t xml:space="preserve">2. Passa allo STATO PATRIMONIALE e compila allo stesso modo.</t>
  </si>
  <si>
    <t xml:space="preserve">3. Il foglio INDICI si calcola da solo: non contiene celle da compilare.</t>
  </si>
  <si>
    <t xml:space="preserve">4. Leggi il foglio SINTESI: riporta i tre-quattro numeri che contano e i valori di riferimento del settore.</t>
  </si>
  <si>
    <t xml:space="preserve">Da dove prendere i dati</t>
  </si>
  <si>
    <t xml:space="preserve">Conto economico e stato patrimoniale: bilancio o situazione contabile di fine esercizio.</t>
  </si>
  <si>
    <t xml:space="preserve">Magazzino: valore a costo di acquisto, non a prezzo di vendita.</t>
  </si>
  <si>
    <t xml:space="preserve">Ricavi SSN e libera vendita: estrazione dal gestionale o dalle distinte contabili riepilogative.</t>
  </si>
  <si>
    <t xml:space="preserve">Compenso del titolare: se non figura in bilancio (impresa individuale), inserirlo comunque nella riga dedicata. Senza questa rettifica la redditività risulta sovrastimata.</t>
  </si>
  <si>
    <t xml:space="preserve">LEGENDA</t>
  </si>
  <si>
    <t xml:space="preserve">Celle in BLU</t>
  </si>
  <si>
    <t xml:space="preserve">dati da inserire: sono gli unici valori da modificare</t>
  </si>
  <si>
    <t xml:space="preserve">Celle GIALLE</t>
  </si>
  <si>
    <t xml:space="preserve">ipotesi chiave: verificarle sempre prima di leggere i risultati</t>
  </si>
  <si>
    <t xml:space="preserve">Celle in NERO</t>
  </si>
  <si>
    <t xml:space="preserve">calcolate automaticamente: non modificare</t>
  </si>
  <si>
    <t xml:space="preserve">Celle in VERDE</t>
  </si>
  <si>
    <t xml:space="preserve">richiamano un valore da un altro foglio</t>
  </si>
  <si>
    <t xml:space="preserve">PharmaRating — Commercialisti per farmacie · un servizio dello Studio Mogavero &amp; Associati</t>
  </si>
  <si>
    <t xml:space="preserve">www.pharmarating.it – WhatsApp 393 830 2448 – contatti@pharmarating.it</t>
  </si>
  <si>
    <t xml:space="preserve">Modello a uso divulgativo. I risultati sono indicativi e non sostituiscono l'esame del caso concreto. L'analisi preliminare dello studio è gratuita e senza impegno.</t>
  </si>
  <si>
    <t xml:space="preserve">Conto economico riclassificato – valori in euro</t>
  </si>
  <si>
    <t xml:space="preserve">Voce</t>
  </si>
  <si>
    <t xml:space="preserve">Esercizio n-2</t>
  </si>
  <si>
    <t xml:space="preserve">Esercizio n-1</t>
  </si>
  <si>
    <t xml:space="preserve">Esercizio n</t>
  </si>
  <si>
    <t xml:space="preserve">RICAVI</t>
  </si>
  <si>
    <t xml:space="preserve">Ricavi da convenzione SSN (netto sconti di legge)</t>
  </si>
  <si>
    <t xml:space="preserve">Ricavi da libera vendita (etico + OTC/SOP)</t>
  </si>
  <si>
    <t xml:space="preserve">Ricavi da parafarmaco, dermocosmesi, integratori</t>
  </si>
  <si>
    <t xml:space="preserve">Altri ricavi e proventi (servizi, noleggi, contributi)</t>
  </si>
  <si>
    <t xml:space="preserve">TOTALE RICAVI NETTI</t>
  </si>
  <si>
    <t xml:space="preserve">COSTO DEL VENDUTO</t>
  </si>
  <si>
    <t xml:space="preserve">Rimanenze iniziali (a costo)</t>
  </si>
  <si>
    <t xml:space="preserve">Acquisti dell'esercizio (netto resi e abbuoni)</t>
  </si>
  <si>
    <t xml:space="preserve">Premi e sconti di fine periodo dei fornitori (in negativo)</t>
  </si>
  <si>
    <t xml:space="preserve">Inserire con il segno meno: riducono il costo del venduto.</t>
  </si>
  <si>
    <t xml:space="preserve">Rimanenze finali (a costo, in negativo)</t>
  </si>
  <si>
    <t xml:space="preserve">Inserire con il segno meno.</t>
  </si>
  <si>
    <t xml:space="preserve">MARGINE COMMERCIALE LORDO</t>
  </si>
  <si>
    <t xml:space="preserve">Margine commerciale in % sui ricavi</t>
  </si>
  <si>
    <t xml:space="preserve">COSTI DI STRUTTURA</t>
  </si>
  <si>
    <t xml:space="preserve">Costo del personale dipendente</t>
  </si>
  <si>
    <t xml:space="preserve">Compenso del titolare e dei familiari collaboratori</t>
  </si>
  <si>
    <t xml:space="preserve">Nelle imprese individuali il compenso del titolare non compare in bilancio: va inserito qui a valori di mercato, altrimenti l'EBITDA risulta sovrastimato.</t>
  </si>
  <si>
    <t xml:space="preserve">Locazione dei locali (a valori di mercato)</t>
  </si>
  <si>
    <t xml:space="preserve">Se l'immobile è di proprietà del titolare, indicare comunque un canone di mercato: serve a rendere confrontabile il risultato.</t>
  </si>
  <si>
    <t xml:space="preserve">Utenze, manutenzioni, pulizie</t>
  </si>
  <si>
    <t xml:space="preserve">Servizi professionali, software, assicurazioni</t>
  </si>
  <si>
    <t xml:space="preserve">Pubblicità, promozione, iniziative di servizio</t>
  </si>
  <si>
    <t xml:space="preserve">Altri oneri di gestione</t>
  </si>
  <si>
    <t xml:space="preserve">TOTALE COSTI DI STRUTTURA</t>
  </si>
  <si>
    <t xml:space="preserve">EBITDA – Margine operativo lordo</t>
  </si>
  <si>
    <t xml:space="preserve">EBITDA in % sui ricavi</t>
  </si>
  <si>
    <t xml:space="preserve">RISULTATO</t>
  </si>
  <si>
    <t xml:space="preserve">Ammortamenti e accantonamenti</t>
  </si>
  <si>
    <t xml:space="preserve">EBIT – Risultato operativo</t>
  </si>
  <si>
    <t xml:space="preserve">Oneri finanziari netti</t>
  </si>
  <si>
    <t xml:space="preserve">RISULTATO ANTE IMPOSTE</t>
  </si>
  <si>
    <t xml:space="preserve">Imposte dell'esercizio</t>
  </si>
  <si>
    <t xml:space="preserve">RISULTATO NETTO</t>
  </si>
  <si>
    <t xml:space="preserve">Stato patrimoniale riclassificato – valori in euro</t>
  </si>
  <si>
    <t xml:space="preserve">IMPIEGHI</t>
  </si>
  <si>
    <t xml:space="preserve">Immobilizzazioni nette (avviamento, arredi, attrezzature, immobili)</t>
  </si>
  <si>
    <t xml:space="preserve">Magazzino a costo di acquisto</t>
  </si>
  <si>
    <t xml:space="preserve">Valore a costo di acquisto, non a prezzo di vendita. Usare se possibile la giacenza media dell'anno, non quella al 31 dicembre.</t>
  </si>
  <si>
    <t xml:space="preserve">Crediti verso ASL per la convenzione</t>
  </si>
  <si>
    <t xml:space="preserve">Altri crediti e ratei attivi</t>
  </si>
  <si>
    <t xml:space="preserve">Disponibilità liquide</t>
  </si>
  <si>
    <t xml:space="preserve">TOTALE IMPIEGHI</t>
  </si>
  <si>
    <t xml:space="preserve">FONTI</t>
  </si>
  <si>
    <t xml:space="preserve">Patrimonio netto (capitale, riserve, utile)</t>
  </si>
  <si>
    <t xml:space="preserve">Debiti finanziari a medio-lungo termine</t>
  </si>
  <si>
    <t xml:space="preserve">Debiti finanziari a breve (fidi, anticipi, scoperti)</t>
  </si>
  <si>
    <t xml:space="preserve">Debiti verso fornitori e depositi farmaceutici</t>
  </si>
  <si>
    <t xml:space="preserve">Debiti tributari e previdenziali</t>
  </si>
  <si>
    <t xml:space="preserve">Altri debiti e ratei passivi</t>
  </si>
  <si>
    <t xml:space="preserve">TOTALE FONTI</t>
  </si>
  <si>
    <t xml:space="preserve">Quadratura (deve risultare zero)</t>
  </si>
  <si>
    <t xml:space="preserve">Se il valore non è zero, mancano o sono errate delle voci: gli indici che ne derivano non sono attendibili.</t>
  </si>
  <si>
    <t xml:space="preserve">Indici e margini</t>
  </si>
  <si>
    <t xml:space="preserve">Indicatore</t>
  </si>
  <si>
    <t xml:space="preserve">Riferimento di settore</t>
  </si>
  <si>
    <t xml:space="preserve">Come si legge</t>
  </si>
  <si>
    <t xml:space="preserve">REDDITIVITÀ</t>
  </si>
  <si>
    <t xml:space="preserve">Margine commerciale lordo su ricavi</t>
  </si>
  <si>
    <t xml:space="preserve">26% - 32%</t>
  </si>
  <si>
    <t xml:space="preserve">Sotto il 26% il mix di vendita è sbilanciato sul convenzionato o le condizioni di acquisto sono da rinegoziare.</t>
  </si>
  <si>
    <t xml:space="preserve">EBITDA su ricavi</t>
  </si>
  <si>
    <t xml:space="preserve">6% - 10%</t>
  </si>
  <si>
    <t xml:space="preserve">Calcolato dopo il compenso del titolare e il canone di mercato: è il margine che l'azienda produce di per sé.</t>
  </si>
  <si>
    <t xml:space="preserve">Costo del personale su ricavi</t>
  </si>
  <si>
    <t xml:space="preserve">12% - 15%</t>
  </si>
  <si>
    <t xml:space="preserve">Oltre il 16% la struttura è sovradimensionata rispetto ai volumi, salvo forte presenza di servizi.</t>
  </si>
  <si>
    <t xml:space="preserve">Incidenza dei ricavi SSN sul totale</t>
  </si>
  <si>
    <t xml:space="preserve">55% - 70%</t>
  </si>
  <si>
    <t xml:space="preserve">Più alta è l'incidenza, più il margine è vincolato dalla remunerazione di legge.</t>
  </si>
  <si>
    <t xml:space="preserve">Risultato netto su ricavi</t>
  </si>
  <si>
    <t xml:space="preserve">3% - 6%</t>
  </si>
  <si>
    <t xml:space="preserve">Da leggere insieme all'EBITDA: se il divario è ampio, il peso è su ammortamenti o oneri finanziari.</t>
  </si>
  <si>
    <t xml:space="preserve">MAGAZZINO E CICLO FINANZIARIO</t>
  </si>
  <si>
    <t xml:space="preserve">Indice di rotazione del magazzino</t>
  </si>
  <si>
    <t xml:space="preserve">8x - 12x</t>
  </si>
  <si>
    <t xml:space="preserve">Quante volte l'anno il magazzino si rinnova. Sotto 6x il capitale resta fermo troppo a lungo.</t>
  </si>
  <si>
    <t xml:space="preserve">Giorni di copertura del magazzino</t>
  </si>
  <si>
    <t xml:space="preserve">30 - 45 gg</t>
  </si>
  <si>
    <t xml:space="preserve">Per quanti giorni la giacenza attuale alimenta le vendite.</t>
  </si>
  <si>
    <t xml:space="preserve">Magazzino su ricavi</t>
  </si>
  <si>
    <t xml:space="preserve">8% - 10%</t>
  </si>
  <si>
    <t xml:space="preserve">Oltre il 13% c'è un eccesso di scorte, quasi sempre nelle fasce a bassa rotazione.</t>
  </si>
  <si>
    <t xml:space="preserve">Margine lordo per euro di giacenza</t>
  </si>
  <si>
    <t xml:space="preserve">2,5x - 4,0x</t>
  </si>
  <si>
    <t xml:space="preserve">L'indicatore che conta davvero: quanto margine genera ogni euro immobilizzato in magazzino.</t>
  </si>
  <si>
    <t xml:space="preserve">Giorni di incasso dei crediti verso ASL</t>
  </si>
  <si>
    <t xml:space="preserve">60 - 90 gg</t>
  </si>
  <si>
    <t xml:space="preserve">Se supera stabilmente i 100 giorni, verificare le riconciliazioni con le distinte.</t>
  </si>
  <si>
    <t xml:space="preserve">Giorni di pagamento dei fornitori</t>
  </si>
  <si>
    <t xml:space="preserve">Un allungamento non concordato è il primo segnale di tensione finanziaria.</t>
  </si>
  <si>
    <t xml:space="preserve">STRUTTURA FINANZIARIA</t>
  </si>
  <si>
    <t xml:space="preserve">Posizione finanziaria netta</t>
  </si>
  <si>
    <t xml:space="preserve">—</t>
  </si>
  <si>
    <t xml:space="preserve">Debiti finanziari al netto della liquidità.</t>
  </si>
  <si>
    <t xml:space="preserve">PFN su EBITDA</t>
  </si>
  <si>
    <t xml:space="preserve">&lt; 3,0x</t>
  </si>
  <si>
    <t xml:space="preserve">Quanti anni di margine servirebbero a estinguere il debito finanziario. Oltre 4x la posizione è tesa.</t>
  </si>
  <si>
    <t xml:space="preserve">Indice di indebitamento (fonti su patrimonio netto)</t>
  </si>
  <si>
    <t xml:space="preserve">Rapporto fra totale delle fonti e mezzi propri.</t>
  </si>
  <si>
    <t xml:space="preserve">Copertura degli oneri finanziari (EBIT su oneri)</t>
  </si>
  <si>
    <t xml:space="preserve">&gt; 4,0x</t>
  </si>
  <si>
    <t xml:space="preserve">Quante volte il risultato operativo copre gli interessi passivi.</t>
  </si>
  <si>
    <t xml:space="preserve">Margine di struttura (PN meno immobilizzazioni)</t>
  </si>
  <si>
    <t xml:space="preserve">&gt; 0</t>
  </si>
  <si>
    <t xml:space="preserve">Se negativo, le immobilizzazioni sono finanziate da debito: verificare la coerenza delle scadenze.</t>
  </si>
  <si>
    <t xml:space="preserve">I valori di riferimento sono intervalli di prassi di settore, utili come orientamento. Vanno confrontati con la specifica farmacia: ubicazione, mix di vendita, presenza di servizi e struttura del personale spostano sensibilmente ciascun indicatore.</t>
  </si>
  <si>
    <t xml:space="preserve">Sintesi – i numeri che contano</t>
  </si>
  <si>
    <t xml:space="preserve">Ricavi netti</t>
  </si>
  <si>
    <t xml:space="preserve">Margine commerciale lordo</t>
  </si>
  <si>
    <t xml:space="preserve">EBITDA (dopo compenso titolare e canone)</t>
  </si>
  <si>
    <t xml:space="preserve">Risultato netto</t>
  </si>
  <si>
    <t xml:space="preserve">Rotazione del magazzino</t>
  </si>
  <si>
    <t xml:space="preserve">VARIAZIONE DELL'ULTIMO ESERCIZIO</t>
  </si>
  <si>
    <t xml:space="preserve">Questa sintesi si compila da sola a partire dai fogli precedenti. È la pagina da guardare per prima: se EBITDA e rotazione del magazzino peggiorano insieme, il problema è quasi sempre nella composizione delle scorte e non nei ricavi.</t>
  </si>
  <si>
    <t xml:space="preserve">VUOI UN'ANALISI SUI TUOI NUMERI?</t>
  </si>
  <si>
    <t xml:space="preserve">L'analisi preliminare dello studio è gratuita e senza impegno successivo.</t>
  </si>
  <si>
    <t xml:space="preserve">WhatsApp 393 830 2448 – contatti@pharmarating.it – www.pharmarating.it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</si>
</sst>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;\(0.0%\);\-"/>
    <numFmt numFmtId="167" formatCode="0.00\x"/>
    <numFmt numFmtId="168" formatCode="0&quot; gg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D5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A626A"/>
      <name val="Arial"/>
      <family val="0"/>
      <charset val="1"/>
    </font>
    <font>
      <b val="true"/>
      <sz val="9"/>
      <color rgb="FF0B2D52"/>
      <name val="Arial"/>
      <family val="0"/>
      <charset val="1"/>
    </font>
    <font>
      <i val="true"/>
      <sz val="9"/>
      <color rgb="FF5A626A"/>
      <name val="Arial"/>
      <family val="0"/>
      <charset val="1"/>
    </font>
    <font>
      <b val="true"/>
      <sz val="10"/>
      <color rgb="FF0B2D52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0059A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2D52"/>
        <bgColor rgb="FF333333"/>
      </patternFill>
    </fill>
    <fill>
      <patternFill patternType="solid">
        <fgColor rgb="FFEDF4FB"/>
        <bgColor rgb="FFF4F7FA"/>
      </patternFill>
    </fill>
    <fill>
      <patternFill patternType="solid">
        <fgColor rgb="FFFFFF00"/>
        <bgColor rgb="FFFFFF00"/>
      </patternFill>
    </fill>
    <fill>
      <patternFill patternType="solid">
        <fgColor rgb="FFF4F7FA"/>
        <bgColor rgb="FFEDF4FB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59AB"/>
      </bottom>
      <diagonal/>
    </border>
    <border diagonalUp="false" diagonalDown="false"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A"/>
      <rgbColor rgb="FFEDF4FB"/>
      <rgbColor rgb="FF660066"/>
      <rgbColor rgb="FFFF8080"/>
      <rgbColor rgb="FF0059AB"/>
      <rgbColor rgb="FFD8E0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6A"/>
      <rgbColor rgb="FF969696"/>
      <rgbColor rgb="FF0B2D52"/>
      <rgbColor rgb="FF1E9E4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4</xdr:col>
      <xdr:colOff>376920</xdr:colOff>
      <xdr:row>2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18956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8</xdr:col>
      <xdr:colOff>376560</xdr:colOff>
      <xdr:row>2</xdr:row>
      <xdr:rowOff>28080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6562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8</xdr:col>
      <xdr:colOff>376560</xdr:colOff>
      <xdr:row>2</xdr:row>
      <xdr:rowOff>28080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96562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0</xdr:row>
      <xdr:rowOff>0</xdr:rowOff>
    </xdr:from>
    <xdr:to>
      <xdr:col>9</xdr:col>
      <xdr:colOff>376920</xdr:colOff>
      <xdr:row>2</xdr:row>
      <xdr:rowOff>28080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05022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5</xdr:col>
      <xdr:colOff>1388520</xdr:colOff>
      <xdr:row>2</xdr:row>
      <xdr:rowOff>28080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69076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78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  <c r="B2" s="3"/>
    </row>
    <row r="3" customFormat="false" ht="42" hidden="false" customHeight="true" outlineLevel="0" collapsed="false">
      <c r="A3" s="4" t="s">
        <v>1</v>
      </c>
      <c r="B3" s="5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B6" s="6" t="s">
        <v>4</v>
      </c>
    </row>
    <row r="7" customFormat="false" ht="15" hidden="false" customHeight="true" outlineLevel="0" collapsed="false">
      <c r="B7" s="6" t="s">
        <v>5</v>
      </c>
    </row>
    <row r="8" customFormat="false" ht="15" hidden="false" customHeight="true" outlineLevel="0" collapsed="false">
      <c r="B8" s="6" t="s">
        <v>6</v>
      </c>
    </row>
    <row r="9" customFormat="false" ht="15" hidden="false" customHeight="true" outlineLevel="0" collapsed="false">
      <c r="B9" s="6" t="s">
        <v>7</v>
      </c>
    </row>
    <row r="11" customFormat="false" ht="15" hidden="false" customHeight="true" outlineLevel="0" collapsed="false">
      <c r="A11" s="4" t="s">
        <v>8</v>
      </c>
    </row>
    <row r="12" customFormat="false" ht="25.5" hidden="false" customHeight="true" outlineLevel="0" collapsed="false">
      <c r="B12" s="7" t="s">
        <v>9</v>
      </c>
    </row>
    <row r="13" customFormat="false" ht="25.5" hidden="false" customHeight="true" outlineLevel="0" collapsed="false">
      <c r="B13" s="7" t="s">
        <v>10</v>
      </c>
    </row>
    <row r="14" customFormat="false" ht="25.5" hidden="false" customHeight="true" outlineLevel="0" collapsed="false">
      <c r="B14" s="7" t="s">
        <v>11</v>
      </c>
    </row>
    <row r="15" customFormat="false" ht="25.5" hidden="false" customHeight="true" outlineLevel="0" collapsed="false">
      <c r="B15" s="7" t="s">
        <v>12</v>
      </c>
    </row>
    <row r="17" customFormat="false" ht="18" hidden="false" customHeight="true" outlineLevel="0" collapsed="false">
      <c r="A17" s="8" t="s">
        <v>13</v>
      </c>
      <c r="B17" s="8"/>
    </row>
    <row r="18" customFormat="false" ht="15" hidden="false" customHeight="true" outlineLevel="0" collapsed="false">
      <c r="A18" s="4" t="s">
        <v>14</v>
      </c>
      <c r="B18" s="9" t="s">
        <v>15</v>
      </c>
    </row>
    <row r="19" customFormat="false" ht="15" hidden="false" customHeight="true" outlineLevel="0" collapsed="false">
      <c r="A19" s="4" t="s">
        <v>16</v>
      </c>
      <c r="B19" s="9" t="s">
        <v>17</v>
      </c>
    </row>
    <row r="20" customFormat="false" ht="15" hidden="false" customHeight="true" outlineLevel="0" collapsed="false">
      <c r="A20" s="4" t="s">
        <v>18</v>
      </c>
      <c r="B20" s="9" t="s">
        <v>19</v>
      </c>
    </row>
    <row r="21" customFormat="false" ht="15" hidden="false" customHeight="true" outlineLevel="0" collapsed="false">
      <c r="A21" s="4" t="s">
        <v>20</v>
      </c>
      <c r="B21" s="9" t="s">
        <v>21</v>
      </c>
    </row>
    <row r="24" customFormat="false" ht="15" hidden="false" customHeight="true" outlineLevel="0" collapsed="false">
      <c r="A24" s="10" t="s">
        <v>22</v>
      </c>
    </row>
    <row r="25" customFormat="false" ht="15" hidden="false" customHeight="true" outlineLevel="0" collapsed="false">
      <c r="A25" s="9" t="s">
        <v>23</v>
      </c>
    </row>
    <row r="26" customFormat="false" ht="15" hidden="false" customHeight="true" outlineLevel="0" collapsed="false">
      <c r="A26" s="1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4" min="2" style="1" width="16"/>
    <col collapsed="false" customWidth="true" hidden="false" outlineLevel="0" max="5" min="5" style="1" width="3"/>
    <col collapsed="false" customWidth="true" hidden="false" outlineLevel="0" max="6" min="6" style="1" width="40"/>
  </cols>
  <sheetData>
    <row r="1" customFormat="false" ht="17.25" hidden="false" customHeight="true" outlineLevel="0" collapsed="false">
      <c r="A1" s="2" t="s">
        <v>25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27.75" hidden="false" customHeight="true" outlineLevel="0" collapsed="false">
      <c r="A3" s="12" t="s">
        <v>26</v>
      </c>
      <c r="B3" s="12" t="s">
        <v>27</v>
      </c>
      <c r="C3" s="12" t="s">
        <v>28</v>
      </c>
      <c r="D3" s="12" t="s">
        <v>29</v>
      </c>
    </row>
    <row r="4" customFormat="false" ht="18" hidden="false" customHeight="true" outlineLevel="0" collapsed="false">
      <c r="A4" s="8" t="s">
        <v>30</v>
      </c>
      <c r="B4" s="8"/>
      <c r="C4" s="8"/>
      <c r="D4" s="8"/>
    </row>
    <row r="5" customFormat="false" ht="15" hidden="false" customHeight="true" outlineLevel="0" collapsed="false">
      <c r="A5" s="13" t="s">
        <v>31</v>
      </c>
      <c r="B5" s="14"/>
      <c r="C5" s="14"/>
      <c r="D5" s="14"/>
    </row>
    <row r="6" customFormat="false" ht="15" hidden="false" customHeight="true" outlineLevel="0" collapsed="false">
      <c r="A6" s="13" t="s">
        <v>32</v>
      </c>
      <c r="B6" s="14"/>
      <c r="C6" s="14"/>
      <c r="D6" s="14"/>
    </row>
    <row r="7" customFormat="false" ht="15" hidden="false" customHeight="true" outlineLevel="0" collapsed="false">
      <c r="A7" s="13" t="s">
        <v>33</v>
      </c>
      <c r="B7" s="14"/>
      <c r="C7" s="14"/>
      <c r="D7" s="14"/>
    </row>
    <row r="8" customFormat="false" ht="15" hidden="false" customHeight="true" outlineLevel="0" collapsed="false">
      <c r="A8" s="13" t="s">
        <v>34</v>
      </c>
      <c r="B8" s="14"/>
      <c r="C8" s="14"/>
      <c r="D8" s="14"/>
    </row>
    <row r="9" customFormat="false" ht="15" hidden="false" customHeight="true" outlineLevel="0" collapsed="false">
      <c r="A9" s="4" t="s">
        <v>35</v>
      </c>
      <c r="B9" s="15" t="n">
        <f aca="false">SUM(B5:B8)</f>
        <v>0</v>
      </c>
      <c r="C9" s="15" t="n">
        <f aca="false">SUM(C5:C8)</f>
        <v>0</v>
      </c>
      <c r="D9" s="15" t="n">
        <f aca="false">SUM(D5:D8)</f>
        <v>0</v>
      </c>
    </row>
    <row r="11" customFormat="false" ht="18" hidden="false" customHeight="true" outlineLevel="0" collapsed="false">
      <c r="A11" s="8" t="s">
        <v>36</v>
      </c>
      <c r="B11" s="8"/>
      <c r="C11" s="8"/>
      <c r="D11" s="8"/>
    </row>
    <row r="12" customFormat="false" ht="15" hidden="false" customHeight="true" outlineLevel="0" collapsed="false">
      <c r="A12" s="13" t="s">
        <v>37</v>
      </c>
      <c r="B12" s="14"/>
      <c r="C12" s="14"/>
      <c r="D12" s="14"/>
    </row>
    <row r="13" customFormat="false" ht="15" hidden="false" customHeight="true" outlineLevel="0" collapsed="false">
      <c r="A13" s="13" t="s">
        <v>38</v>
      </c>
      <c r="B13" s="14"/>
      <c r="C13" s="14"/>
      <c r="D13" s="14"/>
    </row>
    <row r="14" customFormat="false" ht="21.75" hidden="false" customHeight="true" outlineLevel="0" collapsed="false">
      <c r="A14" s="13" t="s">
        <v>39</v>
      </c>
      <c r="B14" s="14"/>
      <c r="C14" s="14"/>
      <c r="D14" s="14"/>
      <c r="F14" s="16" t="s">
        <v>40</v>
      </c>
    </row>
    <row r="15" customFormat="false" ht="15" hidden="false" customHeight="true" outlineLevel="0" collapsed="false">
      <c r="A15" s="13" t="s">
        <v>41</v>
      </c>
      <c r="B15" s="14"/>
      <c r="C15" s="14"/>
      <c r="D15" s="14"/>
      <c r="F15" s="16" t="s">
        <v>42</v>
      </c>
    </row>
    <row r="16" customFormat="false" ht="15" hidden="false" customHeight="true" outlineLevel="0" collapsed="false">
      <c r="A16" s="4" t="s">
        <v>36</v>
      </c>
      <c r="B16" s="15" t="n">
        <f aca="false">SUM(B12:B15)</f>
        <v>0</v>
      </c>
      <c r="C16" s="15" t="n">
        <f aca="false">SUM(C12:C15)</f>
        <v>0</v>
      </c>
      <c r="D16" s="15" t="n">
        <f aca="false">SUM(D12:D15)</f>
        <v>0</v>
      </c>
    </row>
    <row r="17" customFormat="false" ht="15" hidden="false" customHeight="true" outlineLevel="0" collapsed="false">
      <c r="A17" s="4" t="s">
        <v>43</v>
      </c>
      <c r="B17" s="15" t="n">
        <f aca="false">B9-B16</f>
        <v>0</v>
      </c>
      <c r="C17" s="15" t="n">
        <f aca="false">C9-C16</f>
        <v>0</v>
      </c>
      <c r="D17" s="15" t="n">
        <f aca="false">D9-D16</f>
        <v>0</v>
      </c>
    </row>
    <row r="18" customFormat="false" ht="15" hidden="false" customHeight="true" outlineLevel="0" collapsed="false">
      <c r="A18" s="6" t="s">
        <v>44</v>
      </c>
      <c r="B18" s="17" t="n">
        <f aca="false">IFERROR(B17/B9,0)</f>
        <v>0</v>
      </c>
      <c r="C18" s="17" t="n">
        <f aca="false">IFERROR(C17/C9,0)</f>
        <v>0</v>
      </c>
      <c r="D18" s="17" t="n">
        <f aca="false">IFERROR(D17/D9,0)</f>
        <v>0</v>
      </c>
    </row>
    <row r="20" customFormat="false" ht="18" hidden="false" customHeight="true" outlineLevel="0" collapsed="false">
      <c r="A20" s="8" t="s">
        <v>45</v>
      </c>
      <c r="B20" s="8"/>
      <c r="C20" s="8"/>
      <c r="D20" s="8"/>
    </row>
    <row r="21" customFormat="false" ht="15" hidden="false" customHeight="true" outlineLevel="0" collapsed="false">
      <c r="A21" s="13" t="s">
        <v>46</v>
      </c>
      <c r="B21" s="14"/>
      <c r="C21" s="14"/>
      <c r="D21" s="14"/>
    </row>
    <row r="22" customFormat="false" ht="32.25" hidden="false" customHeight="true" outlineLevel="0" collapsed="false">
      <c r="A22" s="13" t="s">
        <v>47</v>
      </c>
      <c r="B22" s="18"/>
      <c r="C22" s="18"/>
      <c r="D22" s="18"/>
      <c r="F22" s="16" t="s">
        <v>48</v>
      </c>
    </row>
    <row r="23" customFormat="false" ht="32.25" hidden="false" customHeight="true" outlineLevel="0" collapsed="false">
      <c r="A23" s="13" t="s">
        <v>49</v>
      </c>
      <c r="B23" s="18"/>
      <c r="C23" s="18"/>
      <c r="D23" s="18"/>
      <c r="F23" s="16" t="s">
        <v>50</v>
      </c>
    </row>
    <row r="24" customFormat="false" ht="15" hidden="false" customHeight="true" outlineLevel="0" collapsed="false">
      <c r="A24" s="13" t="s">
        <v>51</v>
      </c>
      <c r="B24" s="14"/>
      <c r="C24" s="14"/>
      <c r="D24" s="14"/>
    </row>
    <row r="25" customFormat="false" ht="15" hidden="false" customHeight="true" outlineLevel="0" collapsed="false">
      <c r="A25" s="13" t="s">
        <v>52</v>
      </c>
      <c r="B25" s="14"/>
      <c r="C25" s="14"/>
      <c r="D25" s="14"/>
    </row>
    <row r="26" customFormat="false" ht="15" hidden="false" customHeight="true" outlineLevel="0" collapsed="false">
      <c r="A26" s="13" t="s">
        <v>53</v>
      </c>
      <c r="B26" s="14"/>
      <c r="C26" s="14"/>
      <c r="D26" s="14"/>
    </row>
    <row r="27" customFormat="false" ht="15" hidden="false" customHeight="true" outlineLevel="0" collapsed="false">
      <c r="A27" s="13" t="s">
        <v>54</v>
      </c>
      <c r="B27" s="14"/>
      <c r="C27" s="14"/>
      <c r="D27" s="14"/>
    </row>
    <row r="28" customFormat="false" ht="15" hidden="false" customHeight="true" outlineLevel="0" collapsed="false">
      <c r="A28" s="4" t="s">
        <v>55</v>
      </c>
      <c r="B28" s="15" t="n">
        <f aca="false">SUM(B21:B27)</f>
        <v>0</v>
      </c>
      <c r="C28" s="15" t="n">
        <f aca="false">SUM(C21:C27)</f>
        <v>0</v>
      </c>
      <c r="D28" s="15" t="n">
        <f aca="false">SUM(D21:D27)</f>
        <v>0</v>
      </c>
    </row>
    <row r="29" customFormat="false" ht="15" hidden="false" customHeight="true" outlineLevel="0" collapsed="false">
      <c r="A29" s="4" t="s">
        <v>56</v>
      </c>
      <c r="B29" s="15" t="n">
        <f aca="false">B17-B28</f>
        <v>0</v>
      </c>
      <c r="C29" s="15" t="n">
        <f aca="false">C17-C28</f>
        <v>0</v>
      </c>
      <c r="D29" s="15" t="n">
        <f aca="false">D17-D28</f>
        <v>0</v>
      </c>
    </row>
    <row r="30" customFormat="false" ht="15" hidden="false" customHeight="true" outlineLevel="0" collapsed="false">
      <c r="A30" s="6" t="s">
        <v>57</v>
      </c>
      <c r="B30" s="17" t="n">
        <f aca="false">IFERROR(B29/B9,0)</f>
        <v>0</v>
      </c>
      <c r="C30" s="17" t="n">
        <f aca="false">IFERROR(C29/C9,0)</f>
        <v>0</v>
      </c>
      <c r="D30" s="17" t="n">
        <f aca="false">IFERROR(D29/D9,0)</f>
        <v>0</v>
      </c>
    </row>
    <row r="32" customFormat="false" ht="18" hidden="false" customHeight="true" outlineLevel="0" collapsed="false">
      <c r="A32" s="8" t="s">
        <v>58</v>
      </c>
      <c r="B32" s="8"/>
      <c r="C32" s="8"/>
      <c r="D32" s="8"/>
    </row>
    <row r="33" customFormat="false" ht="15" hidden="false" customHeight="true" outlineLevel="0" collapsed="false">
      <c r="A33" s="13" t="s">
        <v>59</v>
      </c>
      <c r="B33" s="14"/>
      <c r="C33" s="14"/>
      <c r="D33" s="14"/>
    </row>
    <row r="34" customFormat="false" ht="15" hidden="false" customHeight="true" outlineLevel="0" collapsed="false">
      <c r="A34" s="4" t="s">
        <v>60</v>
      </c>
      <c r="B34" s="15" t="n">
        <f aca="false">B29-B33</f>
        <v>0</v>
      </c>
      <c r="C34" s="15" t="n">
        <f aca="false">C29-C33</f>
        <v>0</v>
      </c>
      <c r="D34" s="15" t="n">
        <f aca="false">D29-D33</f>
        <v>0</v>
      </c>
    </row>
    <row r="35" customFormat="false" ht="15" hidden="false" customHeight="true" outlineLevel="0" collapsed="false">
      <c r="A35" s="13" t="s">
        <v>61</v>
      </c>
      <c r="B35" s="14"/>
      <c r="C35" s="14"/>
      <c r="D35" s="14"/>
    </row>
    <row r="36" customFormat="false" ht="15" hidden="false" customHeight="true" outlineLevel="0" collapsed="false">
      <c r="A36" s="4" t="s">
        <v>62</v>
      </c>
      <c r="B36" s="15" t="n">
        <f aca="false">B34-B35</f>
        <v>0</v>
      </c>
      <c r="C36" s="15" t="n">
        <f aca="false">C34-C35</f>
        <v>0</v>
      </c>
      <c r="D36" s="15" t="n">
        <f aca="false">D34-D35</f>
        <v>0</v>
      </c>
    </row>
    <row r="37" customFormat="false" ht="15" hidden="false" customHeight="true" outlineLevel="0" collapsed="false">
      <c r="A37" s="13" t="s">
        <v>63</v>
      </c>
      <c r="B37" s="14"/>
      <c r="C37" s="14"/>
      <c r="D37" s="14"/>
    </row>
    <row r="38" customFormat="false" ht="15" hidden="false" customHeight="true" outlineLevel="0" collapsed="false">
      <c r="A38" s="4" t="s">
        <v>64</v>
      </c>
      <c r="B38" s="15" t="n">
        <f aca="false">B36-B37</f>
        <v>0</v>
      </c>
      <c r="C38" s="15" t="n">
        <f aca="false">C36-C37</f>
        <v>0</v>
      </c>
      <c r="D38" s="15" t="n">
        <f aca="false">D36-D37</f>
        <v>0</v>
      </c>
    </row>
    <row r="41" customFormat="false" ht="15" hidden="false" customHeight="true" outlineLevel="0" collapsed="false">
      <c r="A41" s="10" t="s">
        <v>22</v>
      </c>
    </row>
    <row r="42" customFormat="false" ht="15" hidden="false" customHeight="true" outlineLevel="0" collapsed="false">
      <c r="A42" s="9" t="s">
        <v>23</v>
      </c>
    </row>
    <row r="43" customFormat="false" ht="15" hidden="false" customHeight="true" outlineLevel="0" collapsed="false">
      <c r="A43" s="1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4" min="2" style="1" width="16"/>
    <col collapsed="false" customWidth="true" hidden="false" outlineLevel="0" max="5" min="5" style="1" width="3"/>
    <col collapsed="false" customWidth="true" hidden="false" outlineLevel="0" max="6" min="6" style="1" width="40"/>
  </cols>
  <sheetData>
    <row r="1" customFormat="false" ht="17.25" hidden="false" customHeight="true" outlineLevel="0" collapsed="false">
      <c r="A1" s="2" t="s">
        <v>65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27.75" hidden="false" customHeight="true" outlineLevel="0" collapsed="false">
      <c r="A3" s="12" t="s">
        <v>26</v>
      </c>
      <c r="B3" s="12" t="s">
        <v>27</v>
      </c>
      <c r="C3" s="12" t="s">
        <v>28</v>
      </c>
      <c r="D3" s="12" t="s">
        <v>29</v>
      </c>
    </row>
    <row r="4" customFormat="false" ht="18" hidden="false" customHeight="true" outlineLevel="0" collapsed="false">
      <c r="A4" s="8" t="s">
        <v>66</v>
      </c>
      <c r="B4" s="8"/>
      <c r="C4" s="8"/>
      <c r="D4" s="8"/>
    </row>
    <row r="5" customFormat="false" ht="15" hidden="false" customHeight="true" outlineLevel="0" collapsed="false">
      <c r="A5" s="13" t="s">
        <v>67</v>
      </c>
      <c r="B5" s="14"/>
      <c r="C5" s="14"/>
      <c r="D5" s="14"/>
    </row>
    <row r="6" customFormat="false" ht="32.25" hidden="false" customHeight="true" outlineLevel="0" collapsed="false">
      <c r="A6" s="13" t="s">
        <v>68</v>
      </c>
      <c r="B6" s="18"/>
      <c r="C6" s="18"/>
      <c r="D6" s="18"/>
      <c r="F6" s="16" t="s">
        <v>69</v>
      </c>
    </row>
    <row r="7" customFormat="false" ht="15" hidden="false" customHeight="true" outlineLevel="0" collapsed="false">
      <c r="A7" s="13" t="s">
        <v>70</v>
      </c>
      <c r="B7" s="14"/>
      <c r="C7" s="14"/>
      <c r="D7" s="14"/>
    </row>
    <row r="8" customFormat="false" ht="15" hidden="false" customHeight="true" outlineLevel="0" collapsed="false">
      <c r="A8" s="13" t="s">
        <v>71</v>
      </c>
      <c r="B8" s="14"/>
      <c r="C8" s="14"/>
      <c r="D8" s="14"/>
    </row>
    <row r="9" customFormat="false" ht="15" hidden="false" customHeight="true" outlineLevel="0" collapsed="false">
      <c r="A9" s="13" t="s">
        <v>72</v>
      </c>
      <c r="B9" s="14"/>
      <c r="C9" s="14"/>
      <c r="D9" s="14"/>
    </row>
    <row r="10" customFormat="false" ht="15" hidden="false" customHeight="true" outlineLevel="0" collapsed="false">
      <c r="A10" s="4" t="s">
        <v>73</v>
      </c>
      <c r="B10" s="15" t="n">
        <f aca="false">SUM(B5:B9)</f>
        <v>0</v>
      </c>
      <c r="C10" s="15" t="n">
        <f aca="false">SUM(C5:C9)</f>
        <v>0</v>
      </c>
      <c r="D10" s="15" t="n">
        <f aca="false">SUM(D5:D9)</f>
        <v>0</v>
      </c>
    </row>
    <row r="12" customFormat="false" ht="18" hidden="false" customHeight="true" outlineLevel="0" collapsed="false">
      <c r="A12" s="8" t="s">
        <v>74</v>
      </c>
      <c r="B12" s="8"/>
      <c r="C12" s="8"/>
      <c r="D12" s="8"/>
    </row>
    <row r="13" customFormat="false" ht="15" hidden="false" customHeight="true" outlineLevel="0" collapsed="false">
      <c r="A13" s="13" t="s">
        <v>75</v>
      </c>
      <c r="B13" s="14"/>
      <c r="C13" s="14"/>
      <c r="D13" s="14"/>
    </row>
    <row r="14" customFormat="false" ht="15" hidden="false" customHeight="true" outlineLevel="0" collapsed="false">
      <c r="A14" s="13" t="s">
        <v>76</v>
      </c>
      <c r="B14" s="14"/>
      <c r="C14" s="14"/>
      <c r="D14" s="14"/>
    </row>
    <row r="15" customFormat="false" ht="15" hidden="false" customHeight="true" outlineLevel="0" collapsed="false">
      <c r="A15" s="13" t="s">
        <v>77</v>
      </c>
      <c r="B15" s="14"/>
      <c r="C15" s="14"/>
      <c r="D15" s="14"/>
    </row>
    <row r="16" customFormat="false" ht="15" hidden="false" customHeight="true" outlineLevel="0" collapsed="false">
      <c r="A16" s="13" t="s">
        <v>78</v>
      </c>
      <c r="B16" s="14"/>
      <c r="C16" s="14"/>
      <c r="D16" s="14"/>
    </row>
    <row r="17" customFormat="false" ht="15" hidden="false" customHeight="true" outlineLevel="0" collapsed="false">
      <c r="A17" s="13" t="s">
        <v>79</v>
      </c>
      <c r="B17" s="14"/>
      <c r="C17" s="14"/>
      <c r="D17" s="14"/>
    </row>
    <row r="18" customFormat="false" ht="15" hidden="false" customHeight="true" outlineLevel="0" collapsed="false">
      <c r="A18" s="13" t="s">
        <v>80</v>
      </c>
      <c r="B18" s="14"/>
      <c r="C18" s="14"/>
      <c r="D18" s="14"/>
    </row>
    <row r="19" customFormat="false" ht="15" hidden="false" customHeight="true" outlineLevel="0" collapsed="false">
      <c r="A19" s="4" t="s">
        <v>81</v>
      </c>
      <c r="B19" s="15" t="n">
        <f aca="false">SUM(B13:B18)</f>
        <v>0</v>
      </c>
      <c r="C19" s="15" t="n">
        <f aca="false">SUM(C13:C18)</f>
        <v>0</v>
      </c>
      <c r="D19" s="15" t="n">
        <f aca="false">SUM(D13:D18)</f>
        <v>0</v>
      </c>
    </row>
    <row r="20" customFormat="false" ht="21.75" hidden="false" customHeight="true" outlineLevel="0" collapsed="false">
      <c r="A20" s="4" t="s">
        <v>82</v>
      </c>
      <c r="B20" s="19" t="n">
        <f aca="false">B10-B19</f>
        <v>0</v>
      </c>
      <c r="C20" s="19" t="n">
        <f aca="false">C10-C19</f>
        <v>0</v>
      </c>
      <c r="D20" s="19" t="n">
        <f aca="false">D10-D19</f>
        <v>0</v>
      </c>
      <c r="F20" s="16" t="s">
        <v>83</v>
      </c>
    </row>
    <row r="22" customFormat="false" ht="15" hidden="false" customHeight="true" outlineLevel="0" collapsed="false">
      <c r="A22" s="10" t="s">
        <v>22</v>
      </c>
    </row>
    <row r="23" customFormat="false" ht="15" hidden="false" customHeight="true" outlineLevel="0" collapsed="false">
      <c r="A23" s="9" t="s">
        <v>23</v>
      </c>
    </row>
    <row r="24" customFormat="false" ht="15" hidden="false" customHeight="true" outlineLevel="0" collapsed="false">
      <c r="A24" s="1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4" min="2" style="1" width="14"/>
    <col collapsed="false" customWidth="true" hidden="false" outlineLevel="0" max="5" min="5" style="1" width="3"/>
    <col collapsed="false" customWidth="true" hidden="false" outlineLevel="0" max="6" min="6" style="1" width="26"/>
    <col collapsed="false" customWidth="true" hidden="false" outlineLevel="0" max="7" min="7" style="1" width="34"/>
  </cols>
  <sheetData>
    <row r="1" customFormat="false" ht="17.25" hidden="false" customHeight="true" outlineLevel="0" collapsed="false">
      <c r="A1" s="2" t="s">
        <v>84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27.75" hidden="false" customHeight="true" outlineLevel="0" collapsed="false">
      <c r="A3" s="12" t="s">
        <v>85</v>
      </c>
      <c r="B3" s="12" t="s">
        <v>27</v>
      </c>
      <c r="C3" s="12" t="s">
        <v>28</v>
      </c>
      <c r="D3" s="12" t="s">
        <v>29</v>
      </c>
      <c r="E3" s="12"/>
      <c r="F3" s="12" t="s">
        <v>86</v>
      </c>
      <c r="G3" s="12" t="s">
        <v>87</v>
      </c>
    </row>
    <row r="4" customFormat="false" ht="18" hidden="false" customHeight="true" outlineLevel="0" collapsed="false">
      <c r="A4" s="8" t="s">
        <v>88</v>
      </c>
      <c r="B4" s="8"/>
      <c r="C4" s="8"/>
      <c r="D4" s="8"/>
      <c r="E4" s="8"/>
      <c r="F4" s="8"/>
      <c r="G4" s="8"/>
    </row>
    <row r="5" customFormat="false" ht="30" hidden="false" customHeight="true" outlineLevel="0" collapsed="false">
      <c r="A5" s="6" t="s">
        <v>89</v>
      </c>
      <c r="B5" s="20" t="n">
        <f aca="false">IFERROR('Conto economico'!B17/'Conto economico'!B9,0)</f>
        <v>0</v>
      </c>
      <c r="C5" s="20" t="n">
        <f aca="false">IFERROR('Conto economico'!C17/'Conto economico'!C9,0)</f>
        <v>0</v>
      </c>
      <c r="D5" s="20" t="n">
        <f aca="false">IFERROR('Conto economico'!D17/'Conto economico'!D9,0)</f>
        <v>0</v>
      </c>
      <c r="F5" s="21" t="s">
        <v>90</v>
      </c>
      <c r="G5" s="22" t="s">
        <v>91</v>
      </c>
    </row>
    <row r="6" customFormat="false" ht="30" hidden="false" customHeight="true" outlineLevel="0" collapsed="false">
      <c r="A6" s="6" t="s">
        <v>92</v>
      </c>
      <c r="B6" s="20" t="n">
        <f aca="false">IFERROR('Conto economico'!B29/'Conto economico'!B9,0)</f>
        <v>0</v>
      </c>
      <c r="C6" s="20" t="n">
        <f aca="false">IFERROR('Conto economico'!C29/'Conto economico'!C9,0)</f>
        <v>0</v>
      </c>
      <c r="D6" s="20" t="n">
        <f aca="false">IFERROR('Conto economico'!D29/'Conto economico'!D9,0)</f>
        <v>0</v>
      </c>
      <c r="F6" s="21" t="s">
        <v>93</v>
      </c>
      <c r="G6" s="22" t="s">
        <v>94</v>
      </c>
    </row>
    <row r="7" customFormat="false" ht="30" hidden="false" customHeight="true" outlineLevel="0" collapsed="false">
      <c r="A7" s="6" t="s">
        <v>95</v>
      </c>
      <c r="B7" s="20" t="n">
        <f aca="false">IFERROR('Conto economico'!B21/'Conto economico'!B9,0)</f>
        <v>0</v>
      </c>
      <c r="C7" s="20" t="n">
        <f aca="false">IFERROR('Conto economico'!C21/'Conto economico'!C9,0)</f>
        <v>0</v>
      </c>
      <c r="D7" s="20" t="n">
        <f aca="false">IFERROR('Conto economico'!D21/'Conto economico'!D9,0)</f>
        <v>0</v>
      </c>
      <c r="F7" s="21" t="s">
        <v>96</v>
      </c>
      <c r="G7" s="22" t="s">
        <v>97</v>
      </c>
    </row>
    <row r="8" customFormat="false" ht="30" hidden="false" customHeight="true" outlineLevel="0" collapsed="false">
      <c r="A8" s="6" t="s">
        <v>98</v>
      </c>
      <c r="B8" s="20" t="n">
        <f aca="false">IFERROR('Conto economico'!B5/'Conto economico'!B9,0)</f>
        <v>0</v>
      </c>
      <c r="C8" s="20" t="n">
        <f aca="false">IFERROR('Conto economico'!C5/'Conto economico'!C9,0)</f>
        <v>0</v>
      </c>
      <c r="D8" s="20" t="n">
        <f aca="false">IFERROR('Conto economico'!D5/'Conto economico'!D9,0)</f>
        <v>0</v>
      </c>
      <c r="F8" s="21" t="s">
        <v>99</v>
      </c>
      <c r="G8" s="22" t="s">
        <v>100</v>
      </c>
    </row>
    <row r="9" customFormat="false" ht="30" hidden="false" customHeight="true" outlineLevel="0" collapsed="false">
      <c r="A9" s="6" t="s">
        <v>101</v>
      </c>
      <c r="B9" s="20" t="n">
        <f aca="false">IFERROR('Conto economico'!B38/'Conto economico'!B9,0)</f>
        <v>0</v>
      </c>
      <c r="C9" s="20" t="n">
        <f aca="false">IFERROR('Conto economico'!C38/'Conto economico'!C9,0)</f>
        <v>0</v>
      </c>
      <c r="D9" s="20" t="n">
        <f aca="false">IFERROR('Conto economico'!D38/'Conto economico'!D9,0)</f>
        <v>0</v>
      </c>
      <c r="F9" s="21" t="s">
        <v>102</v>
      </c>
      <c r="G9" s="22" t="s">
        <v>103</v>
      </c>
    </row>
    <row r="11" customFormat="false" ht="18" hidden="false" customHeight="true" outlineLevel="0" collapsed="false">
      <c r="A11" s="8" t="s">
        <v>104</v>
      </c>
      <c r="B11" s="8"/>
      <c r="C11" s="8"/>
      <c r="D11" s="8"/>
      <c r="E11" s="8"/>
      <c r="F11" s="8"/>
      <c r="G11" s="8"/>
    </row>
    <row r="12" customFormat="false" ht="30" hidden="false" customHeight="true" outlineLevel="0" collapsed="false">
      <c r="A12" s="6" t="s">
        <v>105</v>
      </c>
      <c r="B12" s="23" t="n">
        <f aca="false">IFERROR('Conto economico'!B16/'Stato patrimoniale'!B6,0)</f>
        <v>0</v>
      </c>
      <c r="C12" s="23" t="n">
        <f aca="false">IFERROR('Conto economico'!C16/'Stato patrimoniale'!C6,0)</f>
        <v>0</v>
      </c>
      <c r="D12" s="23" t="n">
        <f aca="false">IFERROR('Conto economico'!D16/'Stato patrimoniale'!D6,0)</f>
        <v>0</v>
      </c>
      <c r="F12" s="21" t="s">
        <v>106</v>
      </c>
      <c r="G12" s="22" t="s">
        <v>107</v>
      </c>
    </row>
    <row r="13" customFormat="false" ht="30" hidden="false" customHeight="true" outlineLevel="0" collapsed="false">
      <c r="A13" s="6" t="s">
        <v>108</v>
      </c>
      <c r="B13" s="24" t="n">
        <f aca="false">IFERROR(365*'Stato patrimoniale'!B6/'Conto economico'!B16,0)</f>
        <v>0</v>
      </c>
      <c r="C13" s="24" t="n">
        <f aca="false">IFERROR(365*'Stato patrimoniale'!C6/'Conto economico'!C16,0)</f>
        <v>0</v>
      </c>
      <c r="D13" s="24" t="n">
        <f aca="false">IFERROR(365*'Stato patrimoniale'!D6/'Conto economico'!D16,0)</f>
        <v>0</v>
      </c>
      <c r="F13" s="21" t="s">
        <v>109</v>
      </c>
      <c r="G13" s="22" t="s">
        <v>110</v>
      </c>
    </row>
    <row r="14" customFormat="false" ht="30" hidden="false" customHeight="true" outlineLevel="0" collapsed="false">
      <c r="A14" s="6" t="s">
        <v>111</v>
      </c>
      <c r="B14" s="20" t="n">
        <f aca="false">IFERROR('Stato patrimoniale'!B6/'Conto economico'!B9,0)</f>
        <v>0</v>
      </c>
      <c r="C14" s="20" t="n">
        <f aca="false">IFERROR('Stato patrimoniale'!C6/'Conto economico'!C9,0)</f>
        <v>0</v>
      </c>
      <c r="D14" s="20" t="n">
        <f aca="false">IFERROR('Stato patrimoniale'!D6/'Conto economico'!D9,0)</f>
        <v>0</v>
      </c>
      <c r="F14" s="21" t="s">
        <v>112</v>
      </c>
      <c r="G14" s="22" t="s">
        <v>113</v>
      </c>
    </row>
    <row r="15" customFormat="false" ht="30" hidden="false" customHeight="true" outlineLevel="0" collapsed="false">
      <c r="A15" s="6" t="s">
        <v>114</v>
      </c>
      <c r="B15" s="23" t="n">
        <f aca="false">IFERROR('Conto economico'!B17/'Stato patrimoniale'!B6,0)</f>
        <v>0</v>
      </c>
      <c r="C15" s="23" t="n">
        <f aca="false">IFERROR('Conto economico'!C17/'Stato patrimoniale'!C6,0)</f>
        <v>0</v>
      </c>
      <c r="D15" s="23" t="n">
        <f aca="false">IFERROR('Conto economico'!D17/'Stato patrimoniale'!D6,0)</f>
        <v>0</v>
      </c>
      <c r="F15" s="21" t="s">
        <v>115</v>
      </c>
      <c r="G15" s="22" t="s">
        <v>116</v>
      </c>
    </row>
    <row r="16" customFormat="false" ht="30" hidden="false" customHeight="true" outlineLevel="0" collapsed="false">
      <c r="A16" s="6" t="s">
        <v>117</v>
      </c>
      <c r="B16" s="24" t="n">
        <f aca="false">IFERROR(365*'Stato patrimoniale'!B7/'Conto economico'!B5,0)</f>
        <v>0</v>
      </c>
      <c r="C16" s="24" t="n">
        <f aca="false">IFERROR(365*'Stato patrimoniale'!C7/'Conto economico'!C5,0)</f>
        <v>0</v>
      </c>
      <c r="D16" s="24" t="n">
        <f aca="false">IFERROR(365*'Stato patrimoniale'!D7/'Conto economico'!D5,0)</f>
        <v>0</v>
      </c>
      <c r="F16" s="21" t="s">
        <v>118</v>
      </c>
      <c r="G16" s="22" t="s">
        <v>119</v>
      </c>
    </row>
    <row r="17" customFormat="false" ht="30" hidden="false" customHeight="true" outlineLevel="0" collapsed="false">
      <c r="A17" s="6" t="s">
        <v>120</v>
      </c>
      <c r="B17" s="24" t="n">
        <f aca="false">IFERROR(365*'Stato patrimoniale'!B16/'Conto economico'!B16,0)</f>
        <v>0</v>
      </c>
      <c r="C17" s="24" t="n">
        <f aca="false">IFERROR(365*'Stato patrimoniale'!C16/'Conto economico'!C16,0)</f>
        <v>0</v>
      </c>
      <c r="D17" s="24" t="n">
        <f aca="false">IFERROR(365*'Stato patrimoniale'!D16/'Conto economico'!D16,0)</f>
        <v>0</v>
      </c>
      <c r="F17" s="21" t="s">
        <v>118</v>
      </c>
      <c r="G17" s="22" t="s">
        <v>121</v>
      </c>
    </row>
    <row r="19" customFormat="false" ht="18" hidden="false" customHeight="true" outlineLevel="0" collapsed="false">
      <c r="A19" s="8" t="s">
        <v>122</v>
      </c>
      <c r="B19" s="8"/>
      <c r="C19" s="8"/>
      <c r="D19" s="8"/>
      <c r="E19" s="8"/>
      <c r="F19" s="8"/>
      <c r="G19" s="8"/>
    </row>
    <row r="20" customFormat="false" ht="15" hidden="false" customHeight="true" outlineLevel="0" collapsed="false">
      <c r="A20" s="6" t="s">
        <v>123</v>
      </c>
      <c r="B20" s="25" t="n">
        <f aca="false">'Stato patrimoniale'!B14+'Stato patrimoniale'!B15-'Stato patrimoniale'!B9</f>
        <v>0</v>
      </c>
      <c r="C20" s="25" t="n">
        <f aca="false">'Stato patrimoniale'!C14+'Stato patrimoniale'!C15-'Stato patrimoniale'!C9</f>
        <v>0</v>
      </c>
      <c r="D20" s="25" t="n">
        <f aca="false">'Stato patrimoniale'!D14+'Stato patrimoniale'!D15-'Stato patrimoniale'!D9</f>
        <v>0</v>
      </c>
      <c r="F20" s="26" t="s">
        <v>124</v>
      </c>
      <c r="G20" s="9" t="s">
        <v>125</v>
      </c>
    </row>
    <row r="21" customFormat="false" ht="30" hidden="false" customHeight="true" outlineLevel="0" collapsed="false">
      <c r="A21" s="6" t="s">
        <v>126</v>
      </c>
      <c r="B21" s="23" t="n">
        <f aca="false">IFERROR(B20/'Conto economico'!B29,0)</f>
        <v>0</v>
      </c>
      <c r="C21" s="23" t="n">
        <f aca="false">IFERROR(C20/'Conto economico'!C29,0)</f>
        <v>0</v>
      </c>
      <c r="D21" s="23" t="n">
        <f aca="false">IFERROR(D20/'Conto economico'!D29,0)</f>
        <v>0</v>
      </c>
      <c r="F21" s="21" t="s">
        <v>127</v>
      </c>
      <c r="G21" s="22" t="s">
        <v>128</v>
      </c>
    </row>
    <row r="22" customFormat="false" ht="30" hidden="false" customHeight="true" outlineLevel="0" collapsed="false">
      <c r="A22" s="6" t="s">
        <v>129</v>
      </c>
      <c r="B22" s="23" t="n">
        <f aca="false">IFERROR('Stato patrimoniale'!B19/'Stato patrimoniale'!B13,0)</f>
        <v>0</v>
      </c>
      <c r="C22" s="23" t="n">
        <f aca="false">IFERROR('Stato patrimoniale'!C19/'Stato patrimoniale'!C13,0)</f>
        <v>0</v>
      </c>
      <c r="D22" s="23" t="n">
        <f aca="false">IFERROR('Stato patrimoniale'!D19/'Stato patrimoniale'!D13,0)</f>
        <v>0</v>
      </c>
      <c r="F22" s="21" t="s">
        <v>127</v>
      </c>
      <c r="G22" s="22" t="s">
        <v>130</v>
      </c>
    </row>
    <row r="23" customFormat="false" ht="30" hidden="false" customHeight="true" outlineLevel="0" collapsed="false">
      <c r="A23" s="6" t="s">
        <v>131</v>
      </c>
      <c r="B23" s="23" t="n">
        <f aca="false">IFERROR('Conto economico'!B34/'Conto economico'!B35,0)</f>
        <v>0</v>
      </c>
      <c r="C23" s="23" t="n">
        <f aca="false">IFERROR('Conto economico'!C34/'Conto economico'!C35,0)</f>
        <v>0</v>
      </c>
      <c r="D23" s="23" t="n">
        <f aca="false">IFERROR('Conto economico'!D34/'Conto economico'!D35,0)</f>
        <v>0</v>
      </c>
      <c r="F23" s="21" t="s">
        <v>132</v>
      </c>
      <c r="G23" s="22" t="s">
        <v>133</v>
      </c>
    </row>
    <row r="24" customFormat="false" ht="30" hidden="false" customHeight="true" outlineLevel="0" collapsed="false">
      <c r="A24" s="6" t="s">
        <v>134</v>
      </c>
      <c r="B24" s="25" t="n">
        <f aca="false">'Stato patrimoniale'!B13-'Stato patrimoniale'!B5</f>
        <v>0</v>
      </c>
      <c r="C24" s="25" t="n">
        <f aca="false">'Stato patrimoniale'!C13-'Stato patrimoniale'!C5</f>
        <v>0</v>
      </c>
      <c r="D24" s="25" t="n">
        <f aca="false">'Stato patrimoniale'!D13-'Stato patrimoniale'!D5</f>
        <v>0</v>
      </c>
      <c r="F24" s="21" t="s">
        <v>135</v>
      </c>
      <c r="G24" s="22" t="s">
        <v>136</v>
      </c>
    </row>
    <row r="26" customFormat="false" ht="53.25" hidden="false" customHeight="true" outlineLevel="0" collapsed="false">
      <c r="A26" s="16" t="s">
        <v>137</v>
      </c>
    </row>
    <row r="28" customFormat="false" ht="15" hidden="false" customHeight="true" outlineLevel="0" collapsed="false">
      <c r="A28" s="10" t="s">
        <v>22</v>
      </c>
    </row>
    <row r="29" customFormat="false" ht="15" hidden="false" customHeight="true" outlineLevel="0" collapsed="false">
      <c r="A29" s="9" t="s">
        <v>23</v>
      </c>
    </row>
    <row r="30" customFormat="false" ht="15" hidden="false" customHeight="true" outlineLevel="0" collapsed="false">
      <c r="A30" s="1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4" min="2" style="1" width="18"/>
    <col collapsed="false" customWidth="true" hidden="false" outlineLevel="0" max="5" min="5" style="1" width="3"/>
    <col collapsed="false" customWidth="true" hidden="false" outlineLevel="0" max="6" min="6" style="1" width="40"/>
  </cols>
  <sheetData>
    <row r="1" customFormat="false" ht="17.25" hidden="false" customHeight="true" outlineLevel="0" collapsed="false">
      <c r="A1" s="2" t="s">
        <v>138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27.75" hidden="false" customHeight="true" outlineLevel="0" collapsed="false">
      <c r="A3" s="12" t="s">
        <v>85</v>
      </c>
      <c r="B3" s="12" t="s">
        <v>27</v>
      </c>
      <c r="C3" s="12" t="s">
        <v>28</v>
      </c>
      <c r="D3" s="12" t="s">
        <v>29</v>
      </c>
    </row>
    <row r="4" customFormat="false" ht="15" hidden="false" customHeight="true" outlineLevel="0" collapsed="false">
      <c r="A4" s="4" t="s">
        <v>139</v>
      </c>
      <c r="B4" s="27" t="n">
        <f aca="false">'Conto economico'!B9</f>
        <v>0</v>
      </c>
      <c r="C4" s="27" t="n">
        <f aca="false">'Conto economico'!C9</f>
        <v>0</v>
      </c>
      <c r="D4" s="27" t="n">
        <f aca="false">'Conto economico'!D9</f>
        <v>0</v>
      </c>
    </row>
    <row r="5" customFormat="false" ht="15" hidden="false" customHeight="true" outlineLevel="0" collapsed="false">
      <c r="A5" s="4" t="s">
        <v>140</v>
      </c>
      <c r="B5" s="27" t="n">
        <f aca="false">'Conto economico'!B17</f>
        <v>0</v>
      </c>
      <c r="C5" s="27" t="n">
        <f aca="false">'Conto economico'!C17</f>
        <v>0</v>
      </c>
      <c r="D5" s="27" t="n">
        <f aca="false">'Conto economico'!D17</f>
        <v>0</v>
      </c>
    </row>
    <row r="6" customFormat="false" ht="15" hidden="false" customHeight="true" outlineLevel="0" collapsed="false">
      <c r="A6" s="4" t="s">
        <v>141</v>
      </c>
      <c r="B6" s="27" t="n">
        <f aca="false">'Conto economico'!B29</f>
        <v>0</v>
      </c>
      <c r="C6" s="27" t="n">
        <f aca="false">'Conto economico'!C29</f>
        <v>0</v>
      </c>
      <c r="D6" s="27" t="n">
        <f aca="false">'Conto economico'!D29</f>
        <v>0</v>
      </c>
    </row>
    <row r="7" customFormat="false" ht="15" hidden="false" customHeight="true" outlineLevel="0" collapsed="false">
      <c r="A7" s="4" t="s">
        <v>57</v>
      </c>
      <c r="B7" s="28" t="n">
        <f aca="false">IFERROR('Conto economico'!B29/'Conto economico'!B9,0)</f>
        <v>0</v>
      </c>
      <c r="C7" s="28" t="n">
        <f aca="false">IFERROR('Conto economico'!C29/'Conto economico'!C9,0)</f>
        <v>0</v>
      </c>
      <c r="D7" s="28" t="n">
        <f aca="false">IFERROR('Conto economico'!D29/'Conto economico'!D9,0)</f>
        <v>0</v>
      </c>
    </row>
    <row r="8" customFormat="false" ht="15" hidden="false" customHeight="true" outlineLevel="0" collapsed="false">
      <c r="A8" s="4" t="s">
        <v>142</v>
      </c>
      <c r="B8" s="27" t="n">
        <f aca="false">'Conto economico'!B38</f>
        <v>0</v>
      </c>
      <c r="C8" s="27" t="n">
        <f aca="false">'Conto economico'!C38</f>
        <v>0</v>
      </c>
      <c r="D8" s="27" t="n">
        <f aca="false">'Conto economico'!D38</f>
        <v>0</v>
      </c>
    </row>
    <row r="9" customFormat="false" ht="15" hidden="false" customHeight="true" outlineLevel="0" collapsed="false">
      <c r="A9" s="4" t="s">
        <v>143</v>
      </c>
      <c r="B9" s="29" t="n">
        <f aca="false">IFERROR('Conto economico'!B16/'Stato patrimoniale'!B6,0)</f>
        <v>0</v>
      </c>
      <c r="C9" s="29" t="n">
        <f aca="false">IFERROR('Conto economico'!C16/'Stato patrimoniale'!C6,0)</f>
        <v>0</v>
      </c>
      <c r="D9" s="29" t="n">
        <f aca="false">IFERROR('Conto economico'!D16/'Stato patrimoniale'!D6,0)</f>
        <v>0</v>
      </c>
    </row>
    <row r="10" customFormat="false" ht="15" hidden="false" customHeight="true" outlineLevel="0" collapsed="false">
      <c r="A10" s="4" t="s">
        <v>114</v>
      </c>
      <c r="B10" s="29" t="n">
        <f aca="false">IFERROR('Conto economico'!B17/'Stato patrimoniale'!B6,0)</f>
        <v>0</v>
      </c>
      <c r="C10" s="29" t="n">
        <f aca="false">IFERROR('Conto economico'!C17/'Stato patrimoniale'!C6,0)</f>
        <v>0</v>
      </c>
      <c r="D10" s="29" t="n">
        <f aca="false">IFERROR('Conto economico'!D17/'Stato patrimoniale'!D6,0)</f>
        <v>0</v>
      </c>
    </row>
    <row r="11" customFormat="false" ht="15" hidden="false" customHeight="true" outlineLevel="0" collapsed="false">
      <c r="A11" s="4" t="s">
        <v>123</v>
      </c>
      <c r="B11" s="27" t="n">
        <f aca="false">'Stato patrimoniale'!B14+'Stato patrimoniale'!B15-'Stato patrimoniale'!B9</f>
        <v>0</v>
      </c>
      <c r="C11" s="27" t="n">
        <f aca="false">'Stato patrimoniale'!C14+'Stato patrimoniale'!C15-'Stato patrimoniale'!C9</f>
        <v>0</v>
      </c>
      <c r="D11" s="27" t="n">
        <f aca="false">'Stato patrimoniale'!D14+'Stato patrimoniale'!D15-'Stato patrimoniale'!D9</f>
        <v>0</v>
      </c>
    </row>
    <row r="13" customFormat="false" ht="18" hidden="false" customHeight="true" outlineLevel="0" collapsed="false">
      <c r="A13" s="8" t="s">
        <v>144</v>
      </c>
      <c r="B13" s="8"/>
      <c r="C13" s="8"/>
      <c r="D13" s="8"/>
    </row>
    <row r="14" customFormat="false" ht="15" hidden="false" customHeight="true" outlineLevel="0" collapsed="false">
      <c r="A14" s="6" t="s">
        <v>139</v>
      </c>
      <c r="D14" s="30" t="n">
        <f aca="false">IFERROR(D4/C4-1,0)</f>
        <v>0</v>
      </c>
    </row>
    <row r="15" customFormat="false" ht="15" hidden="false" customHeight="true" outlineLevel="0" collapsed="false">
      <c r="A15" s="6" t="s">
        <v>140</v>
      </c>
      <c r="D15" s="30" t="n">
        <f aca="false">IFERROR(D5/C5-1,0)</f>
        <v>0</v>
      </c>
    </row>
    <row r="16" customFormat="false" ht="15" hidden="false" customHeight="true" outlineLevel="0" collapsed="false">
      <c r="A16" s="6" t="s">
        <v>141</v>
      </c>
      <c r="D16" s="30" t="n">
        <f aca="false">IFERROR(D6/C6-1,0)</f>
        <v>0</v>
      </c>
    </row>
    <row r="17" customFormat="false" ht="15" hidden="false" customHeight="true" outlineLevel="0" collapsed="false">
      <c r="A17" s="6" t="s">
        <v>142</v>
      </c>
      <c r="D17" s="30" t="n">
        <f aca="false">IFERROR(D8/C8-1,0)</f>
        <v>0</v>
      </c>
    </row>
    <row r="18" customFormat="false" ht="15" hidden="false" customHeight="true" outlineLevel="0" collapsed="false">
      <c r="A18" s="6" t="s">
        <v>123</v>
      </c>
      <c r="D18" s="30" t="n">
        <f aca="false">IFERROR(D11/C11-1,0)</f>
        <v>0</v>
      </c>
    </row>
    <row r="20" customFormat="false" ht="53.25" hidden="false" customHeight="true" outlineLevel="0" collapsed="false">
      <c r="A20" s="16" t="s">
        <v>145</v>
      </c>
    </row>
    <row r="22" customFormat="false" ht="18" hidden="false" customHeight="true" outlineLevel="0" collapsed="false">
      <c r="A22" s="8" t="s">
        <v>146</v>
      </c>
      <c r="B22" s="8"/>
      <c r="C22" s="8"/>
      <c r="D22" s="8"/>
    </row>
    <row r="23" customFormat="false" ht="15" hidden="false" customHeight="true" outlineLevel="0" collapsed="false">
      <c r="A23" s="4" t="s">
        <v>147</v>
      </c>
    </row>
    <row r="24" customFormat="false" ht="15" hidden="false" customHeight="true" outlineLevel="0" collapsed="false">
      <c r="A24" s="31" t="s">
        <v>148</v>
      </c>
    </row>
    <row r="26" customFormat="false" ht="15" hidden="false" customHeight="true" outlineLevel="0" collapsed="false">
      <c r="A26" s="10" t="s">
        <v>22</v>
      </c>
    </row>
    <row r="27" customFormat="false" ht="15" hidden="false" customHeight="true" outlineLevel="0" collapsed="false">
      <c r="A27" s="9" t="s">
        <v>23</v>
      </c>
    </row>
    <row r="28" customFormat="false" ht="15" hidden="false" customHeight="true" outlineLevel="0" collapsed="false">
      <c r="A28" s="11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2026-08-20T12:59:39Z</dcterms:created>
  <dc:creator>Studio Mogavero &amp; Associati – PharmaCheck Italia</dc:creator>
  <dc:description>Modello PharmaCheck Italia – www.pharmacheckitalia.com – WhatsApp 393 830 2448</dc:description>
  <cp:keywords>farmacia analisi economico-finanziaria commercialista PharmaCheck Italia</cp:keywords>
  <dc:language>en-US</dc:language>
  <cp:lastModifiedBy/>
  <dcterms:modified xsi:type="dcterms:W3CDTF">2026-09-02T15:19:48Z</dcterms:modified>
  <cp:revision>0</cp:revision>
  <dc:subject/>
  <dc:title>Analisi economico-finanziaria della farmacia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